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4/Financial Data COMPANIES/"/>
    </mc:Choice>
  </mc:AlternateContent>
  <xr:revisionPtr revIDLastSave="0" documentId="13_ncr:1_{C9546174-DA3E-804F-8ED6-776AFC404B0C}" xr6:coauthVersionLast="47" xr6:coauthVersionMax="47" xr10:uidLastSave="{00000000-0000-0000-0000-000000000000}"/>
  <bookViews>
    <workbookView xWindow="0" yWindow="500" windowWidth="27320" windowHeight="13860" activeTab="5" xr2:uid="{00000000-000D-0000-FFFF-FFFF00000000}"/>
  </bookViews>
  <sheets>
    <sheet name="Cover" sheetId="1" r:id="rId1"/>
    <sheet name="Balance sheet" sheetId="2" r:id="rId2"/>
    <sheet name="Profit &amp; loss account" sheetId="3" r:id="rId3"/>
    <sheet name="Cash flow statement" sheetId="4" r:id="rId4"/>
    <sheet name="Global ratios" sheetId="5" r:id="rId5"/>
    <sheet name="Hoja1" sheetId="6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3" l="1"/>
  <c r="J24" i="3"/>
  <c r="K24" i="3"/>
  <c r="K19" i="3"/>
  <c r="J19" i="3"/>
  <c r="J21" i="3"/>
  <c r="K32" i="6"/>
  <c r="J32" i="6"/>
  <c r="I32" i="6"/>
</calcChain>
</file>

<file path=xl/sharedStrings.xml><?xml version="1.0" encoding="utf-8"?>
<sst xmlns="http://schemas.openxmlformats.org/spreadsheetml/2006/main" count="466" uniqueCount="153">
  <si>
    <t>JDE PEET'S N.V.</t>
  </si>
  <si>
    <t>Active</t>
  </si>
  <si>
    <t>AMSTERDAM, Netherlands</t>
  </si>
  <si>
    <t>The Global Ultimate Owner of this controlled subsidiary is AGNATEN SE</t>
  </si>
  <si>
    <t>BvD ID n°NL73160377</t>
  </si>
  <si>
    <t>Consolidated, Annual report</t>
  </si>
  <si>
    <t>Exported on 26/01/2023
Data Update 331,003 (22/01/2023)
Ⓒ Bureau van Dijk 2023</t>
  </si>
  <si>
    <t>Balance sheet</t>
  </si>
  <si>
    <t>th USD</t>
  </si>
  <si>
    <t>12 months</t>
  </si>
  <si>
    <t>Audit n.a.</t>
  </si>
  <si>
    <t>Unqualified</t>
  </si>
  <si>
    <t>IFRS</t>
  </si>
  <si>
    <t>AR</t>
  </si>
  <si>
    <t>Exchange rate: EUR/USD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</si>
  <si>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</si>
  <si>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</si>
  <si>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</si>
  <si>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</si>
  <si>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</si>
  <si>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</si>
  <si>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</si>
  <si>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</si>
  <si>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</si>
  <si>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</si>
  <si>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</si>
  <si>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</si>
  <si>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</si>
  <si>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</si>
  <si>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</si>
  <si>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</si>
  <si>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</si>
  <si>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</si>
  <si>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</si>
  <si>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</si>
  <si>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</si>
  <si>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</si>
  <si>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</si>
  <si>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</si>
  <si>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</si>
  <si>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</si>
  <si>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>n.a.</t>
  </si>
  <si>
    <t xml:space="preserve"> ∟ Net current assets</t>
  </si>
  <si>
    <t xml:space="preserve"> ∟ Enterprise value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</si>
  <si>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</si>
  <si>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</si>
  <si>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</si>
  <si>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</si>
  <si>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</si>
  <si>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</si>
  <si>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</si>
  <si>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</si>
  <si>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</si>
  <si>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</si>
  <si>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</si>
  <si>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</si>
  <si>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</si>
  <si>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</si>
  <si>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</si>
  <si>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</si>
  <si>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</si>
  <si>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</si>
  <si>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</si>
  <si>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</si>
  <si>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</si>
  <si>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</si>
  <si>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</si>
  <si>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</si>
  <si>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</si>
  <si>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</si>
  <si>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</si>
  <si>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</si>
  <si>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Cash flow statement</t>
  </si>
  <si>
    <t>Operating cash flows</t>
  </si>
  <si>
    <t xml:space="preserve"> ∟ Net Income/Starting Line</t>
  </si>
  <si>
    <t xml:space="preserve"> ∟ Depreciation, Depletion &amp; Amortization</t>
  </si>
  <si>
    <t xml:space="preserve"> ∟ Depreciation and Depletion of Fixed Assets</t>
  </si>
  <si>
    <t xml:space="preserve"> ∟ Amortization of Intangible Assets</t>
  </si>
  <si>
    <t xml:space="preserve"> ∟ Deferred Income Taxes &amp; Investment Tax Credit</t>
  </si>
  <si>
    <t xml:space="preserve"> ∟ Other Cash Flow Items</t>
  </si>
  <si>
    <t xml:space="preserve"> ∟ Funds from Operations before Working Capital changes &amp; Extraordinary Items</t>
  </si>
  <si>
    <t xml:space="preserve"> ∟ Decrease/Increase in Receivables</t>
  </si>
  <si>
    <t xml:space="preserve"> ∟ Decrease/Increase in Inventories</t>
  </si>
  <si>
    <t xml:space="preserve"> ∟ Increase/Decrease in Accounts Payable</t>
  </si>
  <si>
    <t xml:space="preserve"> ∟ Increase/Decrease in Other Accruals</t>
  </si>
  <si>
    <t xml:space="preserve"> ∟ Decrease/Increase in Other Assets/Liabilities</t>
  </si>
  <si>
    <t xml:space="preserve"> ∟ Extraordinary Items</t>
  </si>
  <si>
    <t xml:space="preserve"> ∟ Fund from Other Operating Activities</t>
  </si>
  <si>
    <t xml:space="preserve"> ∟ Net Cash from Operating Activities</t>
  </si>
  <si>
    <t>Investing cash flows</t>
  </si>
  <si>
    <t xml:space="preserve"> ∟ Additions to Fixed Assets</t>
  </si>
  <si>
    <t xml:space="preserve"> ∟ Increase/Decrease in Other Long Term Assets</t>
  </si>
  <si>
    <t xml:space="preserve"> ∟ Increase/Decrease in Investments</t>
  </si>
  <si>
    <t xml:space="preserve"> ∟ Net Cash from Investing Activities</t>
  </si>
  <si>
    <t>Financing cash flows</t>
  </si>
  <si>
    <t xml:space="preserve"> ∟ Increase/Decrease in Short Term Borrowings</t>
  </si>
  <si>
    <t xml:space="preserve"> ∟ Increase/Decrease in Long Term Borrowings</t>
  </si>
  <si>
    <t xml:space="preserve"> ∟ Net Proceeds from Sale/Issue Common &amp; Preferred Stock</t>
  </si>
  <si>
    <t xml:space="preserve"> ∟ Shareholders' Equity Reserve</t>
  </si>
  <si>
    <t xml:space="preserve"> ∟ Common Dividends (Cash)</t>
  </si>
  <si>
    <t xml:space="preserve"> ∟ Preferred Dividends (Cash)</t>
  </si>
  <si>
    <t xml:space="preserve"> ∟ Cash Dividends Paid - Total</t>
  </si>
  <si>
    <t xml:space="preserve"> ∟ Other Source/Use - Financing Activities</t>
  </si>
  <si>
    <t xml:space="preserve"> ∟ Net Cash from Financing Activities</t>
  </si>
  <si>
    <t>Balance</t>
  </si>
  <si>
    <t xml:space="preserve"> ∟ Effect of Exchange Rate on Cash</t>
  </si>
  <si>
    <t xml:space="preserve"> ∟ Increase/Decrease in Cash &amp; Short Term Investments</t>
  </si>
  <si>
    <t xml:space="preserve"> ∟ Cash &amp; Cash Equivalents at the Beginning of Period</t>
  </si>
  <si>
    <t xml:space="preserve"> ∟ Cash &amp; Cash Equivalents at the End of Period</t>
  </si>
  <si>
    <t>Global ratios</t>
  </si>
  <si>
    <t>Profitability ratios</t>
  </si>
  <si>
    <t xml:space="preserve"> ∟ ROE using P/L before tax (%)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</si>
  <si>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</si>
  <si>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</si>
  <si>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</si>
  <si>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</si>
  <si>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</si>
  <si>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</si>
  <si>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>n.s.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</si>
  <si>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</si>
  <si>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</si>
  <si>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</si>
  <si>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</si>
  <si>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</si>
  <si>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</si>
  <si>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</si>
  <si>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</si>
  <si>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</si>
  <si>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</si>
  <si>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</si>
  <si>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</si>
  <si>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</si>
  <si>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</si>
  <si>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</si>
  <si>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</si>
  <si>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</si>
  <si>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</si>
  <si>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</si>
  <si>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</si>
  <si>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</si>
  <si>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</si>
  <si>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</si>
  <si>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</si>
  <si>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</si>
  <si>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</si>
  <si>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</si>
  <si>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</si>
  <si>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</si>
  <si>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m USD</t>
  </si>
  <si>
    <t>Local GAAP</t>
  </si>
  <si>
    <t>Revenues</t>
  </si>
  <si>
    <t xml:space="preserve">Gross profit 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</si>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</sst>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#,##0.00000"/>
    <numFmt numFmtId="166" formatCode="###,##0"/>
  </numFmts>
  <fonts count="8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3" fontId="1" fillId="3" borderId="2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164" fontId="1" fillId="3" borderId="0" xfId="0" applyNumberFormat="1" applyFont="1" applyFill="1" applyAlignment="1">
      <alignment horizontal="right" vertical="top"/>
    </xf>
    <xf numFmtId="0" fontId="1" fillId="3" borderId="0" xfId="0" applyFont="1" applyFill="1" applyAlignment="1">
      <alignment horizontal="right" vertical="top" wrapText="1"/>
    </xf>
    <xf numFmtId="165" fontId="1" fillId="3" borderId="0" xfId="0" applyNumberFormat="1" applyFont="1" applyFill="1" applyAlignment="1">
      <alignment horizontal="right" vertical="top"/>
    </xf>
    <xf numFmtId="166" fontId="5" fillId="3" borderId="3" xfId="0" applyNumberFormat="1" applyFont="1" applyFill="1" applyBorder="1" applyAlignment="1">
      <alignment horizontal="right" vertical="top"/>
    </xf>
    <xf numFmtId="1" fontId="1" fillId="3" borderId="0" xfId="0" applyNumberFormat="1" applyFont="1" applyFill="1" applyAlignment="1">
      <alignment horizontal="right" vertical="top"/>
    </xf>
    <xf numFmtId="4" fontId="0" fillId="0" borderId="0" xfId="0" applyNumberFormat="1"/>
    <xf numFmtId="4" fontId="6" fillId="0" borderId="0" xfId="0" applyNumberFormat="1" applyFont="1"/>
    <xf numFmtId="166" fontId="1" fillId="3" borderId="8" xfId="0" applyNumberFormat="1" applyFont="1" applyFill="1" applyBorder="1" applyAlignment="1">
      <alignment horizontal="right" vertical="top"/>
    </xf>
    <xf numFmtId="0" fontId="0" fillId="0" borderId="7" xfId="0" applyBorder="1"/>
    <xf numFmtId="166" fontId="1" fillId="3" borderId="9" xfId="0" applyNumberFormat="1" applyFont="1" applyFill="1" applyBorder="1" applyAlignment="1">
      <alignment horizontal="right" vertical="top"/>
    </xf>
    <xf numFmtId="0" fontId="0" fillId="0" borderId="10" xfId="0" applyBorder="1"/>
    <xf numFmtId="166" fontId="1" fillId="3" borderId="11" xfId="0" applyNumberFormat="1" applyFont="1" applyFill="1" applyBorder="1" applyAlignment="1">
      <alignment horizontal="right" vertical="top"/>
    </xf>
    <xf numFmtId="166" fontId="1" fillId="3" borderId="12" xfId="0" applyNumberFormat="1" applyFont="1" applyFill="1" applyBorder="1" applyAlignment="1">
      <alignment horizontal="right" vertical="top"/>
    </xf>
    <xf numFmtId="0" fontId="0" fillId="4" borderId="4" xfId="0" applyFill="1" applyBorder="1"/>
    <xf numFmtId="0" fontId="7" fillId="4" borderId="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1" fontId="1" fillId="4" borderId="5" xfId="0" applyNumberFormat="1" applyFont="1" applyFill="1" applyBorder="1" applyAlignment="1">
      <alignment horizontal="right" vertical="top"/>
    </xf>
    <xf numFmtId="1" fontId="1" fillId="4" borderId="6" xfId="0" applyNumberFormat="1" applyFont="1" applyFill="1" applyBorder="1" applyAlignment="1">
      <alignment horizontal="right" vertical="top"/>
    </xf>
    <xf numFmtId="0" fontId="0" fillId="5" borderId="0" xfId="0" applyFill="1"/>
    <xf numFmtId="0" fontId="4" fillId="6" borderId="7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Hoja1!$K$21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Hoja1!$J$22:$J$26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Hoja1!$K$22:$K$26</c:f>
              <c:numCache>
                <c:formatCode>###,##0</c:formatCode>
                <c:ptCount val="5"/>
                <c:pt idx="0">
                  <c:v>7831426.2175559998</c:v>
                </c:pt>
                <c:pt idx="1">
                  <c:v>7630283.8449478103</c:v>
                </c:pt>
                <c:pt idx="2">
                  <c:v>7802011.9839906702</c:v>
                </c:pt>
                <c:pt idx="3">
                  <c:v>8161437.4405145599</c:v>
                </c:pt>
                <c:pt idx="4">
                  <c:v>7929334.75255966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BB-FC40-ABAE-239B7603F200}"/>
            </c:ext>
          </c:extLst>
        </c:ser>
        <c:ser>
          <c:idx val="1"/>
          <c:order val="1"/>
          <c:tx>
            <c:strRef>
              <c:f>Hoja1!$L$21</c:f>
              <c:strCache>
                <c:ptCount val="1"/>
                <c:pt idx="0">
                  <c:v>Gross profit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Hoja1!$J$22:$J$26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Hoja1!$L$22:$L$26</c:f>
              <c:numCache>
                <c:formatCode>###,##0</c:formatCode>
                <c:ptCount val="5"/>
                <c:pt idx="0">
                  <c:v>3908517.31133461</c:v>
                </c:pt>
                <c:pt idx="1">
                  <c:v>4055592.0436382298</c:v>
                </c:pt>
                <c:pt idx="2">
                  <c:v>4173430.4565191302</c:v>
                </c:pt>
                <c:pt idx="3">
                  <c:v>4343931.5199851999</c:v>
                </c:pt>
                <c:pt idx="4">
                  <c:v>4229129.5480728103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BB-FC40-ABAE-239B7603F200}"/>
            </c:ext>
          </c:extLst>
        </c:ser>
        <c:ser>
          <c:idx val="2"/>
          <c:order val="2"/>
          <c:tx>
            <c:strRef>
              <c:f>Hoja1!$M$21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Hoja1!$J$22:$J$26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Hoja1!$M$22:$M$26</c:f>
              <c:numCache>
                <c:formatCode>###,##0</c:formatCode>
                <c:ptCount val="5"/>
                <c:pt idx="0">
                  <c:v>381377.26449966402</c:v>
                </c:pt>
                <c:pt idx="1">
                  <c:v>541585.27290821099</c:v>
                </c:pt>
                <c:pt idx="2">
                  <c:v>476321.53797149699</c:v>
                </c:pt>
                <c:pt idx="3">
                  <c:v>377946.58422470099</c:v>
                </c:pt>
                <c:pt idx="4">
                  <c:v>866439.23521041905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BB-FC40-ABAE-239B7603F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8030687"/>
        <c:axId val="1293121647"/>
      </c:lineChart>
      <c:catAx>
        <c:axId val="1348030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93121647"/>
        <c:crosses val="autoZero"/>
        <c:auto val="1"/>
        <c:lblAlgn val="ctr"/>
        <c:lblOffset val="100"/>
        <c:noMultiLvlLbl val="0"/>
      </c:catAx>
      <c:valAx>
        <c:axId val="1293121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48030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Hoja1!$H$40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Hoja1!$I$39:$M$39</c:f>
              <c:numCache>
                <c:formatCode>0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Hoja1!$I$40:$M$40</c:f>
              <c:numCache>
                <c:formatCode>#,##0.00</c:formatCode>
                <c:ptCount val="5"/>
                <c:pt idx="0">
                  <c:v>4.9080000000000004</c:v>
                </c:pt>
                <c:pt idx="1">
                  <c:v>6.6660000000000004</c:v>
                </c:pt>
                <c:pt idx="2">
                  <c:v>8.9269999999999996</c:v>
                </c:pt>
                <c:pt idx="3">
                  <c:v>6.65</c:v>
                </c:pt>
                <c:pt idx="4">
                  <c:v>8.798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9E-924D-B892-FF84B7ACBB47}"/>
            </c:ext>
          </c:extLst>
        </c:ser>
        <c:ser>
          <c:idx val="1"/>
          <c:order val="1"/>
          <c:tx>
            <c:strRef>
              <c:f>Hoja1!$H$41</c:f>
              <c:strCache>
                <c:ptCount val="1"/>
                <c:pt idx="0">
                  <c:v> ∟ ROCE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Hoja1!$I$39:$M$39</c:f>
              <c:numCache>
                <c:formatCode>0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Hoja1!$I$41:$M$41</c:f>
              <c:numCache>
                <c:formatCode>#,##0.00</c:formatCode>
                <c:ptCount val="5"/>
                <c:pt idx="0">
                  <c:v>4.5490000000000004</c:v>
                </c:pt>
                <c:pt idx="1">
                  <c:v>5.7919999999999998</c:v>
                </c:pt>
                <c:pt idx="2">
                  <c:v>6.2729999999999997</c:v>
                </c:pt>
                <c:pt idx="3">
                  <c:v>5.2569999999999997</c:v>
                </c:pt>
                <c:pt idx="4">
                  <c:v>6.55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9E-924D-B892-FF84B7ACBB47}"/>
            </c:ext>
          </c:extLst>
        </c:ser>
        <c:ser>
          <c:idx val="2"/>
          <c:order val="2"/>
          <c:tx>
            <c:strRef>
              <c:f>Hoja1!$H$42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Hoja1!$I$39:$M$39</c:f>
              <c:numCache>
                <c:formatCode>0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Hoja1!$I$42:$M$42</c:f>
              <c:numCache>
                <c:formatCode>#,##0.00</c:formatCode>
                <c:ptCount val="5"/>
                <c:pt idx="0">
                  <c:v>2.262</c:v>
                </c:pt>
                <c:pt idx="1">
                  <c:v>3.3079999999999998</c:v>
                </c:pt>
                <c:pt idx="2">
                  <c:v>3.8540000000000001</c:v>
                </c:pt>
                <c:pt idx="3">
                  <c:v>3.3130000000000002</c:v>
                </c:pt>
                <c:pt idx="4">
                  <c:v>4.5410000000000004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9E-924D-B892-FF84B7ACBB47}"/>
            </c:ext>
          </c:extLst>
        </c:ser>
        <c:ser>
          <c:idx val="3"/>
          <c:order val="3"/>
          <c:tx>
            <c:strRef>
              <c:f>Hoja1!$H$43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Hoja1!$I$39:$M$39</c:f>
              <c:numCache>
                <c:formatCode>0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Hoja1!$I$43:$M$43</c:f>
              <c:numCache>
                <c:formatCode>#,##0.00</c:formatCode>
                <c:ptCount val="5"/>
                <c:pt idx="0">
                  <c:v>7.8250000000000002</c:v>
                </c:pt>
                <c:pt idx="1">
                  <c:v>10.728999999999999</c:v>
                </c:pt>
                <c:pt idx="2">
                  <c:v>12.109</c:v>
                </c:pt>
                <c:pt idx="3">
                  <c:v>10.329000000000001</c:v>
                </c:pt>
                <c:pt idx="4">
                  <c:v>14.026999999999999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9E-924D-B892-FF84B7ACBB47}"/>
            </c:ext>
          </c:extLst>
        </c:ser>
        <c:ser>
          <c:idx val="4"/>
          <c:order val="4"/>
          <c:tx>
            <c:strRef>
              <c:f>Hoja1!$H$44</c:f>
              <c:strCache>
                <c:ptCount val="1"/>
                <c:pt idx="0">
                  <c:v> ∟ Gross margin (%)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Hoja1!$I$39:$M$39</c:f>
              <c:numCache>
                <c:formatCode>0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Hoja1!$I$44:$M$44</c:f>
              <c:numCache>
                <c:formatCode>#,##0.00</c:formatCode>
                <c:ptCount val="5"/>
                <c:pt idx="0">
                  <c:v>49.908000000000001</c:v>
                </c:pt>
                <c:pt idx="1">
                  <c:v>53.151000000000003</c:v>
                </c:pt>
                <c:pt idx="2">
                  <c:v>53.491999999999997</c:v>
                </c:pt>
                <c:pt idx="3">
                  <c:v>53.225000000000001</c:v>
                </c:pt>
                <c:pt idx="4">
                  <c:v>53.335000000000001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9E-924D-B892-FF84B7ACB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825103"/>
        <c:axId val="101956271"/>
      </c:lineChart>
      <c:catAx>
        <c:axId val="10182510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1956271"/>
        <c:crosses val="autoZero"/>
        <c:auto val="1"/>
        <c:lblAlgn val="ctr"/>
        <c:lblOffset val="100"/>
        <c:noMultiLvlLbl val="0"/>
      </c:catAx>
      <c:valAx>
        <c:axId val="101956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1825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7043ea94-ebed-4241-a526-ab11e6bddf8d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241300</xdr:colOff>
      <xdr:row>3</xdr:row>
      <xdr:rowOff>165100</xdr:rowOff>
    </xdr:from>
    <xdr:to>
      <xdr:col>10</xdr:col>
      <xdr:colOff>584200</xdr:colOff>
      <xdr:row>18</xdr:row>
      <xdr:rowOff>50800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FE3B567-D210-B277-8D6D-01A503CD8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311150</xdr:colOff>
      <xdr:row>39</xdr:row>
      <xdr:rowOff>165100</xdr:rowOff>
    </xdr:from>
    <xdr:to>
      <xdr:col>19</xdr:col>
      <xdr:colOff>546100</xdr:colOff>
      <xdr:row>50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416E151-EF2C-A3CF-F98C-FF616AB80F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BUCKS%20DATAExport%2024_01_2023%2019_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sqref="A1:B1"/>
    </sheetView>
  </sheetViews>
  <sheetFormatPr baseColWidth="10" defaultRowHeight="15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39" t="s">
        <v>0</v>
      </c>
      <c r="B1" s="36"/>
    </row>
    <row r="2" spans="1:2" ht="14.5" customHeight="1" x14ac:dyDescent="0.2">
      <c r="A2" s="39" t="s">
        <v>1</v>
      </c>
      <c r="B2" s="36"/>
    </row>
    <row r="3" spans="1:2" ht="14.5" customHeight="1" x14ac:dyDescent="0.2">
      <c r="A3" s="39" t="s">
        <v>2</v>
      </c>
      <c r="B3" s="36"/>
    </row>
    <row r="4" spans="1:2" ht="14.5" customHeight="1" x14ac:dyDescent="0.2">
      <c r="A4" s="39" t="s">
        <v>3</v>
      </c>
      <c r="B4" s="36"/>
    </row>
    <row r="5" spans="1:2" ht="14.5" customHeight="1" x14ac:dyDescent="0.2">
      <c r="A5" s="39" t="s">
        <v>4</v>
      </c>
      <c r="B5" s="36"/>
    </row>
    <row r="6" spans="1:2" ht="14.5" customHeight="1" x14ac:dyDescent="0.2">
      <c r="A6" s="39" t="s">
        <v>5</v>
      </c>
      <c r="B6" s="36"/>
    </row>
    <row r="7" spans="1:2" ht="14.5" customHeight="1" x14ac:dyDescent="0.2">
      <c r="A7" s="36"/>
      <c r="B7" s="36"/>
    </row>
    <row r="8" spans="1:2" ht="14.5" customHeight="1" x14ac:dyDescent="0.2">
      <c r="A8" s="36"/>
      <c r="B8" s="36"/>
    </row>
    <row r="9" spans="1:2" ht="14.5" customHeight="1" x14ac:dyDescent="0.2">
      <c r="A9" s="36"/>
      <c r="B9" s="36"/>
    </row>
    <row r="10" spans="1:2" ht="14.5" customHeight="1" x14ac:dyDescent="0.2">
      <c r="A10" s="36"/>
      <c r="B10" s="36"/>
    </row>
    <row r="11" spans="1:2" ht="14.5" customHeight="1" x14ac:dyDescent="0.2">
      <c r="A11" s="36"/>
      <c r="B11" s="36"/>
    </row>
    <row r="12" spans="1:2" ht="14.5" customHeight="1" x14ac:dyDescent="0.2">
      <c r="A12" s="37"/>
      <c r="B12" s="37"/>
    </row>
    <row r="13" spans="1:2" ht="14.5" customHeight="1" x14ac:dyDescent="0.2">
      <c r="A13" s="38" t="s">
        <v>6</v>
      </c>
    </row>
    <row r="14" spans="1:2" ht="14.5" customHeight="1" x14ac:dyDescent="0.2">
      <c r="A14" s="36"/>
    </row>
    <row r="15" spans="1:2" ht="40.75" customHeight="1" x14ac:dyDescent="0.2">
      <c r="A15" s="36"/>
    </row>
  </sheetData>
  <mergeCells count="13">
    <mergeCell ref="A1:B1"/>
    <mergeCell ref="A2:B2"/>
    <mergeCell ref="A3:B3"/>
    <mergeCell ref="A4:B4"/>
    <mergeCell ref="A5:B5"/>
    <mergeCell ref="A11:B11"/>
    <mergeCell ref="A12:B12"/>
    <mergeCell ref="A13:A15"/>
    <mergeCell ref="A6:B6"/>
    <mergeCell ref="A7:B7"/>
    <mergeCell ref="A8:B8"/>
    <mergeCell ref="A9:B9"/>
    <mergeCell ref="A10:B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showGridLines="0" topLeftCell="A26" workbookViewId="0">
      <selection activeCell="J33" sqref="J33"/>
    </sheetView>
  </sheetViews>
  <sheetFormatPr baseColWidth="10" defaultRowHeight="15" x14ac:dyDescent="0.2"/>
  <cols>
    <col min="1" max="1" width="27.5" style="1" customWidth="1"/>
    <col min="2" max="3" width="13.5" style="2" customWidth="1"/>
    <col min="4" max="9" width="13.5" style="1" customWidth="1"/>
  </cols>
  <sheetData>
    <row r="1" spans="1:9" ht="25.25" customHeight="1" x14ac:dyDescent="0.2">
      <c r="A1" s="40" t="s">
        <v>0</v>
      </c>
      <c r="B1" s="40"/>
      <c r="C1" s="40"/>
      <c r="D1" s="36"/>
      <c r="E1" s="36"/>
      <c r="F1" s="36"/>
      <c r="G1" s="36"/>
      <c r="H1" s="36"/>
      <c r="I1" s="36"/>
    </row>
    <row r="2" spans="1:9" ht="14.5" customHeight="1" x14ac:dyDescent="0.2">
      <c r="A2" s="39" t="s">
        <v>7</v>
      </c>
      <c r="B2" s="39"/>
      <c r="C2" s="39"/>
      <c r="D2" s="36"/>
      <c r="E2" s="36"/>
      <c r="F2" s="36"/>
      <c r="G2" s="36"/>
      <c r="H2" s="36"/>
      <c r="I2" s="36"/>
    </row>
    <row r="3" spans="1:9" ht="14.5" customHeight="1" x14ac:dyDescent="0.2">
      <c r="A3" s="36"/>
      <c r="B3" s="36"/>
      <c r="C3" s="36"/>
      <c r="D3" s="36"/>
      <c r="E3" s="36"/>
      <c r="F3" s="36"/>
      <c r="G3" s="36"/>
      <c r="H3" s="36"/>
      <c r="I3" s="36"/>
    </row>
    <row r="4" spans="1:9" ht="14.5" customHeight="1" x14ac:dyDescent="0.2"/>
    <row r="5" spans="1:9" ht="19.25" customHeight="1" x14ac:dyDescent="0.2">
      <c r="A5" s="2"/>
      <c r="B5" s="14">
        <v>42004</v>
      </c>
      <c r="C5" s="14">
        <v>42369</v>
      </c>
      <c r="D5" s="3">
        <v>42735</v>
      </c>
      <c r="E5" s="3">
        <v>43100</v>
      </c>
      <c r="F5" s="3">
        <v>43465</v>
      </c>
      <c r="G5" s="3">
        <v>43830</v>
      </c>
      <c r="H5" s="3">
        <v>44196</v>
      </c>
      <c r="I5" s="3">
        <v>44561</v>
      </c>
    </row>
    <row r="6" spans="1:9" ht="19.25" customHeight="1" x14ac:dyDescent="0.2">
      <c r="A6" s="2"/>
      <c r="B6" s="15" t="s">
        <v>148</v>
      </c>
      <c r="C6" s="15" t="s">
        <v>148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</row>
    <row r="7" spans="1:9" ht="19.25" customHeight="1" x14ac:dyDescent="0.2">
      <c r="A7" s="2"/>
      <c r="B7" s="15" t="s">
        <v>9</v>
      </c>
      <c r="C7" s="15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</row>
    <row r="8" spans="1:9" ht="19.25" customHeight="1" x14ac:dyDescent="0.2">
      <c r="A8" s="2"/>
      <c r="B8" s="15" t="s">
        <v>149</v>
      </c>
      <c r="C8" s="15" t="s">
        <v>149</v>
      </c>
      <c r="D8" s="4" t="s">
        <v>10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</row>
    <row r="9" spans="1:9" ht="19.25" customHeight="1" x14ac:dyDescent="0.2">
      <c r="A9" s="2"/>
      <c r="D9" s="4" t="s">
        <v>12</v>
      </c>
      <c r="E9" s="4" t="s">
        <v>12</v>
      </c>
      <c r="F9" s="4" t="s">
        <v>12</v>
      </c>
      <c r="G9" s="4" t="s">
        <v>12</v>
      </c>
      <c r="H9" s="4" t="s">
        <v>12</v>
      </c>
      <c r="I9" s="4" t="s">
        <v>12</v>
      </c>
    </row>
    <row r="10" spans="1:9" ht="19.25" customHeight="1" x14ac:dyDescent="0.2">
      <c r="A10" s="2"/>
      <c r="D10" s="4" t="s">
        <v>13</v>
      </c>
      <c r="E10" s="4" t="s">
        <v>13</v>
      </c>
      <c r="F10" s="4" t="s">
        <v>13</v>
      </c>
      <c r="G10" s="4" t="s">
        <v>13</v>
      </c>
      <c r="H10" s="4" t="s">
        <v>13</v>
      </c>
      <c r="I10" s="4" t="s">
        <v>13</v>
      </c>
    </row>
    <row r="11" spans="1:9" ht="19.25" customHeight="1" x14ac:dyDescent="0.2">
      <c r="A11" s="5" t="s">
        <v>14</v>
      </c>
      <c r="B11" s="16">
        <v>1.2141</v>
      </c>
      <c r="C11" s="16">
        <v>1.0887</v>
      </c>
      <c r="D11" s="6">
        <v>1.0541</v>
      </c>
      <c r="E11" s="6">
        <v>1.1993</v>
      </c>
      <c r="F11" s="6">
        <v>1.145</v>
      </c>
      <c r="G11" s="6">
        <v>1.1234</v>
      </c>
      <c r="H11" s="6">
        <v>1.2271000000000001</v>
      </c>
      <c r="I11" s="6">
        <v>1.1326000000000001</v>
      </c>
    </row>
    <row r="12" spans="1:9" ht="25.25" customHeight="1" x14ac:dyDescent="0.2">
      <c r="A12" s="5" t="s">
        <v>15</v>
      </c>
    </row>
    <row r="13" spans="1:9" ht="25.25" customHeight="1" x14ac:dyDescent="0.2">
      <c r="A13" s="7" t="s">
        <v>16</v>
      </c>
      <c r="B13" s="8">
        <v>10929.746389002799</v>
      </c>
      <c r="C13" s="8">
        <v>19067.5298874822</v>
      </c>
      <c r="D13" s="8">
        <v>20845872.894287098</v>
      </c>
      <c r="E13" s="8">
        <v>22706338.832616799</v>
      </c>
      <c r="F13" s="8">
        <v>22045841.109037399</v>
      </c>
      <c r="G13" s="8">
        <v>21907420.547127701</v>
      </c>
      <c r="H13" s="8">
        <v>23213037.447333299</v>
      </c>
      <c r="I13" s="8">
        <v>21870511.9371414</v>
      </c>
    </row>
    <row r="14" spans="1:9" ht="25.25" customHeight="1" x14ac:dyDescent="0.2">
      <c r="A14" s="7" t="s">
        <v>17</v>
      </c>
      <c r="B14" s="8">
        <v>9695.2355445392095</v>
      </c>
      <c r="C14" s="8">
        <v>16944.497511195899</v>
      </c>
      <c r="D14" s="8">
        <v>17423211.6236687</v>
      </c>
      <c r="E14" s="8">
        <v>20286152.292490002</v>
      </c>
      <c r="F14" s="8">
        <v>19792479.9735546</v>
      </c>
      <c r="G14" s="8">
        <v>19419089.871168099</v>
      </c>
      <c r="H14" s="8">
        <v>20645945.712924</v>
      </c>
      <c r="I14" s="8">
        <v>19144342.997074101</v>
      </c>
    </row>
    <row r="15" spans="1:9" ht="25.25" customHeight="1" x14ac:dyDescent="0.2">
      <c r="A15" s="7" t="s">
        <v>18</v>
      </c>
      <c r="B15" s="8">
        <v>646.44422178959803</v>
      </c>
      <c r="C15" s="8">
        <v>1263.03781255698</v>
      </c>
      <c r="D15" s="8">
        <v>1288109.6620559699</v>
      </c>
      <c r="E15" s="8">
        <v>1653834.11240578</v>
      </c>
      <c r="F15" s="8">
        <v>1655670.8343028999</v>
      </c>
      <c r="G15" s="8">
        <v>1680606.1811447099</v>
      </c>
      <c r="H15" s="8">
        <v>1706895.12550831</v>
      </c>
      <c r="I15" s="8">
        <v>1642270.4458236699</v>
      </c>
    </row>
    <row r="16" spans="1:9" ht="25.25" customHeight="1" x14ac:dyDescent="0.2">
      <c r="A16" s="7" t="s">
        <v>19</v>
      </c>
      <c r="B16" s="8">
        <v>588.06662267398804</v>
      </c>
      <c r="C16" s="8">
        <v>859.99456372928603</v>
      </c>
      <c r="D16" s="8">
        <v>2134551.6085624699</v>
      </c>
      <c r="E16" s="8">
        <v>766352.42772102403</v>
      </c>
      <c r="F16" s="8">
        <v>597690.30117988598</v>
      </c>
      <c r="G16" s="8">
        <v>807724.49481487297</v>
      </c>
      <c r="H16" s="8">
        <v>860196.60890102398</v>
      </c>
      <c r="I16" s="8">
        <v>1083898.49424362</v>
      </c>
    </row>
    <row r="17" spans="1:9" ht="25.25" customHeight="1" x14ac:dyDescent="0.2">
      <c r="A17" s="7" t="s">
        <v>20</v>
      </c>
      <c r="B17" s="8">
        <v>1260.1089414989899</v>
      </c>
      <c r="C17" s="8">
        <v>3062.8079600890901</v>
      </c>
      <c r="D17" s="8">
        <v>2818662.2228622399</v>
      </c>
      <c r="E17" s="8">
        <v>4391835.0396156302</v>
      </c>
      <c r="F17" s="8">
        <v>2705636.3633871102</v>
      </c>
      <c r="G17" s="8">
        <v>2609657.8601598698</v>
      </c>
      <c r="H17" s="8">
        <v>2232093.6256647101</v>
      </c>
      <c r="I17" s="8">
        <v>2619704.5111656198</v>
      </c>
    </row>
    <row r="18" spans="1:9" ht="25.25" customHeight="1" x14ac:dyDescent="0.2">
      <c r="A18" s="7" t="s">
        <v>21</v>
      </c>
      <c r="B18" s="8">
        <v>308.643797948837</v>
      </c>
      <c r="C18" s="8">
        <v>1342.8547597284301</v>
      </c>
      <c r="D18" s="8">
        <v>680948.31562042201</v>
      </c>
      <c r="E18" s="8">
        <v>851502.69746780396</v>
      </c>
      <c r="F18" s="8">
        <v>798065.402150154</v>
      </c>
      <c r="G18" s="8">
        <v>797613.89613151597</v>
      </c>
      <c r="H18" s="8">
        <v>898236.68718338001</v>
      </c>
      <c r="I18" s="8">
        <v>987627.46810913098</v>
      </c>
    </row>
    <row r="19" spans="1:9" ht="25.25" customHeight="1" x14ac:dyDescent="0.2">
      <c r="A19" s="7" t="s">
        <v>22</v>
      </c>
      <c r="B19" s="8">
        <v>442.94760624217997</v>
      </c>
      <c r="C19" s="8">
        <v>807.562774769783</v>
      </c>
      <c r="D19" s="8">
        <v>0</v>
      </c>
      <c r="E19" s="8">
        <v>677604.25925254798</v>
      </c>
      <c r="F19" s="8">
        <v>656085.33060550701</v>
      </c>
      <c r="G19" s="8">
        <v>640337.91661262501</v>
      </c>
      <c r="H19" s="8">
        <v>533788.19525241898</v>
      </c>
      <c r="I19" s="8">
        <v>548178.54881286598</v>
      </c>
    </row>
    <row r="20" spans="1:9" ht="25.25" customHeight="1" x14ac:dyDescent="0.2">
      <c r="A20" s="7" t="s">
        <v>23</v>
      </c>
      <c r="B20" s="8">
        <v>508.51753730797799</v>
      </c>
      <c r="C20" s="8">
        <v>912.39042559087295</v>
      </c>
      <c r="D20" s="8">
        <v>2137713.9072418199</v>
      </c>
      <c r="E20" s="8">
        <v>2862728.0828952799</v>
      </c>
      <c r="F20" s="8">
        <v>1251485.6306314501</v>
      </c>
      <c r="G20" s="8">
        <v>1171706.0474157301</v>
      </c>
      <c r="H20" s="8">
        <v>800068.743228912</v>
      </c>
      <c r="I20" s="8">
        <v>1083898.49424362</v>
      </c>
    </row>
    <row r="21" spans="1:9" ht="32.5" customHeight="1" x14ac:dyDescent="0.2">
      <c r="A21" s="7" t="s">
        <v>24</v>
      </c>
      <c r="B21" s="8">
        <v>508.51753730797799</v>
      </c>
      <c r="C21" s="8">
        <v>912.39042559087295</v>
      </c>
      <c r="D21" s="8">
        <v>1269135.86997986</v>
      </c>
      <c r="E21" s="8">
        <v>1002614.44377899</v>
      </c>
      <c r="F21" s="8">
        <v>872490.43965339696</v>
      </c>
      <c r="G21" s="8">
        <v>911077.28135585797</v>
      </c>
      <c r="H21" s="8">
        <v>508019.10996437102</v>
      </c>
      <c r="I21" s="8">
        <v>749781.40354156506</v>
      </c>
    </row>
    <row r="22" spans="1:9" ht="25.25" customHeight="1" x14ac:dyDescent="0.2">
      <c r="A22" s="9" t="s">
        <v>25</v>
      </c>
      <c r="B22" s="17">
        <v>12189.855330501799</v>
      </c>
      <c r="C22" s="17">
        <v>22130.3378475713</v>
      </c>
      <c r="D22" s="10">
        <v>23664535.117149401</v>
      </c>
      <c r="E22" s="10">
        <v>27098173.8722324</v>
      </c>
      <c r="F22" s="10">
        <v>24751477.4724245</v>
      </c>
      <c r="G22" s="10">
        <v>24517078.407287601</v>
      </c>
      <c r="H22" s="10">
        <v>25445131.072997998</v>
      </c>
      <c r="I22" s="10">
        <v>24490216.448307</v>
      </c>
    </row>
    <row r="23" spans="1:9" ht="25.25" customHeight="1" x14ac:dyDescent="0.2"/>
    <row r="24" spans="1:9" ht="25.25" customHeight="1" x14ac:dyDescent="0.2">
      <c r="A24" s="5" t="s">
        <v>26</v>
      </c>
    </row>
    <row r="25" spans="1:9" ht="25.25" customHeight="1" x14ac:dyDescent="0.2">
      <c r="A25" s="7" t="s">
        <v>27</v>
      </c>
      <c r="B25" s="8">
        <v>5745.03662059212</v>
      </c>
      <c r="C25" s="8">
        <v>10374.1030301102</v>
      </c>
      <c r="D25" s="8">
        <v>11321029.272079499</v>
      </c>
      <c r="E25" s="8">
        <v>12485907.863855399</v>
      </c>
      <c r="F25" s="8">
        <v>12281276.188611999</v>
      </c>
      <c r="G25" s="8">
        <v>10583550.0217676</v>
      </c>
      <c r="H25" s="8">
        <v>12677162.862420101</v>
      </c>
      <c r="I25" s="8">
        <v>12640952.0316124</v>
      </c>
    </row>
    <row r="26" spans="1:9" ht="25.25" customHeight="1" x14ac:dyDescent="0.2">
      <c r="A26" s="7" t="s">
        <v>28</v>
      </c>
      <c r="B26" s="11" t="s">
        <v>41</v>
      </c>
      <c r="C26" s="11" t="s">
        <v>41</v>
      </c>
      <c r="D26" s="8">
        <v>0</v>
      </c>
      <c r="E26" s="8">
        <v>0</v>
      </c>
      <c r="F26" s="8">
        <v>1145.0005769729601</v>
      </c>
      <c r="G26" s="8">
        <v>1123.3998537063601</v>
      </c>
      <c r="H26" s="8">
        <v>6135.4964971542404</v>
      </c>
      <c r="I26" s="8">
        <v>5663.0015373229999</v>
      </c>
    </row>
    <row r="27" spans="1:9" ht="32.5" customHeight="1" x14ac:dyDescent="0.2">
      <c r="A27" s="7" t="s">
        <v>29</v>
      </c>
      <c r="B27" s="11" t="s">
        <v>41</v>
      </c>
      <c r="C27" s="11" t="s">
        <v>41</v>
      </c>
      <c r="D27" s="8">
        <v>11321029.272079499</v>
      </c>
      <c r="E27" s="8">
        <v>12485907.863855399</v>
      </c>
      <c r="F27" s="8">
        <v>12280131.188035</v>
      </c>
      <c r="G27" s="8">
        <v>10582426.621913901</v>
      </c>
      <c r="H27" s="8">
        <v>12671027.3659229</v>
      </c>
      <c r="I27" s="8">
        <v>12635289.030075099</v>
      </c>
    </row>
    <row r="28" spans="1:9" ht="25.25" customHeight="1" x14ac:dyDescent="0.2">
      <c r="A28" s="7" t="s">
        <v>30</v>
      </c>
      <c r="B28" s="8">
        <v>4737.0271698312799</v>
      </c>
      <c r="C28" s="8">
        <v>9137.7862688037094</v>
      </c>
      <c r="D28" s="8">
        <v>9275022.0265388507</v>
      </c>
      <c r="E28" s="8">
        <v>9424096.0516929608</v>
      </c>
      <c r="F28" s="8">
        <v>8497049.2817163505</v>
      </c>
      <c r="G28" s="8">
        <v>9867944.3149566706</v>
      </c>
      <c r="H28" s="8">
        <v>8679273.3448743802</v>
      </c>
      <c r="I28" s="8">
        <v>7331321.7902183495</v>
      </c>
    </row>
    <row r="29" spans="1:9" ht="25.25" customHeight="1" x14ac:dyDescent="0.2">
      <c r="A29" s="7" t="s">
        <v>31</v>
      </c>
      <c r="B29" s="8">
        <v>3888.42305725408</v>
      </c>
      <c r="C29" s="8">
        <v>7433.6181288276903</v>
      </c>
      <c r="D29" s="8">
        <v>7329154.2391777001</v>
      </c>
      <c r="E29" s="8">
        <v>7351706.3879966699</v>
      </c>
      <c r="F29" s="8">
        <v>6690238.3712530099</v>
      </c>
      <c r="G29" s="8">
        <v>8087355.54683208</v>
      </c>
      <c r="H29" s="8">
        <v>6632471.7134237299</v>
      </c>
      <c r="I29" s="8">
        <v>5418359.8709106399</v>
      </c>
    </row>
    <row r="30" spans="1:9" ht="32.5" customHeight="1" x14ac:dyDescent="0.2">
      <c r="A30" s="7" t="s">
        <v>32</v>
      </c>
      <c r="B30" s="8">
        <v>848.6041125772</v>
      </c>
      <c r="C30" s="8">
        <v>1704.16813997602</v>
      </c>
      <c r="D30" s="8">
        <v>1945867.7873611499</v>
      </c>
      <c r="E30" s="8">
        <v>2072389.66369629</v>
      </c>
      <c r="F30" s="8">
        <v>1806810.9104633301</v>
      </c>
      <c r="G30" s="8">
        <v>1780588.7681245799</v>
      </c>
      <c r="H30" s="8">
        <v>2046801.63145065</v>
      </c>
      <c r="I30" s="8">
        <v>1912961.9193077099</v>
      </c>
    </row>
    <row r="31" spans="1:9" ht="25.25" customHeight="1" x14ac:dyDescent="0.2">
      <c r="A31" s="7" t="s">
        <v>33</v>
      </c>
      <c r="B31" s="8">
        <v>848.6041125772</v>
      </c>
      <c r="C31" s="8">
        <v>1704.16813997602</v>
      </c>
      <c r="D31" s="8">
        <v>257200.29258728001</v>
      </c>
      <c r="E31" s="8">
        <v>329807.38282203698</v>
      </c>
      <c r="F31" s="8">
        <v>267930.13501167297</v>
      </c>
      <c r="G31" s="8">
        <v>314551.95903778099</v>
      </c>
      <c r="H31" s="8">
        <v>354631.69753551501</v>
      </c>
      <c r="I31" s="8">
        <v>309199.88393783598</v>
      </c>
    </row>
    <row r="32" spans="1:9" ht="25.25" customHeight="1" x14ac:dyDescent="0.2">
      <c r="A32" s="7" t="s">
        <v>34</v>
      </c>
      <c r="B32" s="8">
        <v>1707.7915400784</v>
      </c>
      <c r="C32" s="8">
        <v>2618.4485486572999</v>
      </c>
      <c r="D32" s="8">
        <v>3068483.8185310401</v>
      </c>
      <c r="E32" s="8">
        <v>5188169.9566841098</v>
      </c>
      <c r="F32" s="8">
        <v>3973152.0020961799</v>
      </c>
      <c r="G32" s="8">
        <v>4065584.0705633201</v>
      </c>
      <c r="H32" s="8">
        <v>4088694.86570358</v>
      </c>
      <c r="I32" s="8">
        <v>4517942.6264762897</v>
      </c>
    </row>
    <row r="33" spans="1:9" ht="25.25" customHeight="1" x14ac:dyDescent="0.2">
      <c r="A33" s="7" t="s">
        <v>35</v>
      </c>
      <c r="B33" s="8">
        <v>0</v>
      </c>
      <c r="C33" s="8">
        <v>0</v>
      </c>
      <c r="D33" s="8">
        <v>11595.0951576233</v>
      </c>
      <c r="E33" s="8">
        <v>45573.383808136001</v>
      </c>
      <c r="F33" s="8">
        <v>97325.049042701707</v>
      </c>
      <c r="G33" s="8">
        <v>39318.994879722602</v>
      </c>
      <c r="H33" s="8">
        <v>92032.447457313494</v>
      </c>
      <c r="I33" s="8">
        <v>103066.627979279</v>
      </c>
    </row>
    <row r="34" spans="1:9" ht="25.25" customHeight="1" x14ac:dyDescent="0.2">
      <c r="A34" s="7" t="s">
        <v>36</v>
      </c>
      <c r="B34" s="8">
        <v>937.94856157827405</v>
      </c>
      <c r="C34" s="8">
        <v>1236.85784517515</v>
      </c>
      <c r="D34" s="8">
        <v>0</v>
      </c>
      <c r="E34" s="8">
        <v>2217504.9121379899</v>
      </c>
      <c r="F34" s="8">
        <v>2405646.2122201901</v>
      </c>
      <c r="G34" s="8">
        <v>2522032.6715707802</v>
      </c>
      <c r="H34" s="8">
        <v>2786742.5090074502</v>
      </c>
      <c r="I34" s="8">
        <v>3209789.2713546799</v>
      </c>
    </row>
    <row r="35" spans="1:9" ht="25.25" customHeight="1" x14ac:dyDescent="0.2">
      <c r="A35" s="7" t="s">
        <v>37</v>
      </c>
      <c r="B35" s="8">
        <v>769.84297850012797</v>
      </c>
      <c r="C35" s="8">
        <v>1381.59070348215</v>
      </c>
      <c r="D35" s="8">
        <v>3056888.7233734098</v>
      </c>
      <c r="E35" s="8">
        <v>2925091.6607379899</v>
      </c>
      <c r="F35" s="8">
        <v>1470180.7408332799</v>
      </c>
      <c r="G35" s="8">
        <v>1504232.40411282</v>
      </c>
      <c r="H35" s="8">
        <v>1209919.90923882</v>
      </c>
      <c r="I35" s="8">
        <v>1205086.72714233</v>
      </c>
    </row>
    <row r="36" spans="1:9" ht="32.5" customHeight="1" x14ac:dyDescent="0.2">
      <c r="A36" s="9" t="s">
        <v>38</v>
      </c>
      <c r="B36" s="17">
        <v>12189.855330501799</v>
      </c>
      <c r="C36" s="17">
        <v>22130.3378475713</v>
      </c>
      <c r="D36" s="10">
        <v>23664535.117149401</v>
      </c>
      <c r="E36" s="10">
        <v>27098173.8722324</v>
      </c>
      <c r="F36" s="10">
        <v>24751477.4724245</v>
      </c>
      <c r="G36" s="10">
        <v>24517078.407287601</v>
      </c>
      <c r="H36" s="10">
        <v>25445131.072997998</v>
      </c>
      <c r="I36" s="10">
        <v>24490216.448307</v>
      </c>
    </row>
    <row r="37" spans="1:9" ht="25.25" customHeight="1" x14ac:dyDescent="0.2"/>
    <row r="38" spans="1:9" ht="25.25" customHeight="1" x14ac:dyDescent="0.2">
      <c r="A38" s="5" t="s">
        <v>39</v>
      </c>
    </row>
    <row r="39" spans="1:9" ht="25.25" customHeight="1" x14ac:dyDescent="0.2">
      <c r="A39" s="7" t="s">
        <v>40</v>
      </c>
      <c r="B39" s="8">
        <v>-186.35715738725699</v>
      </c>
      <c r="C39" s="8">
        <v>913.55968932306803</v>
      </c>
      <c r="D39" s="11" t="s">
        <v>41</v>
      </c>
      <c r="E39" s="8">
        <v>-688397.95541763306</v>
      </c>
      <c r="F39" s="8">
        <v>-951495.47946453094</v>
      </c>
      <c r="G39" s="8">
        <v>-1084080.8588266401</v>
      </c>
      <c r="H39" s="8">
        <v>-1354717.6265716599</v>
      </c>
      <c r="I39" s="8">
        <v>-1673983.2544326801</v>
      </c>
    </row>
    <row r="40" spans="1:9" ht="25.25" customHeight="1" x14ac:dyDescent="0.2">
      <c r="A40" s="7" t="s">
        <v>42</v>
      </c>
      <c r="B40" s="12">
        <v>-447.682598579407</v>
      </c>
      <c r="C40" s="12">
        <v>444.359411431789</v>
      </c>
      <c r="D40" s="12">
        <v>-249821.59566879299</v>
      </c>
      <c r="E40" s="12">
        <v>-796334.91706848098</v>
      </c>
      <c r="F40" s="12">
        <v>-1267515.6387090699</v>
      </c>
      <c r="G40" s="12">
        <v>-1455926.2104034401</v>
      </c>
      <c r="H40" s="12">
        <v>-1856601.2400388699</v>
      </c>
      <c r="I40" s="12">
        <v>-1898238.1153106701</v>
      </c>
    </row>
    <row r="41" spans="1:9" ht="25.25" customHeight="1" x14ac:dyDescent="0.2">
      <c r="A41" s="7" t="s">
        <v>43</v>
      </c>
      <c r="B41" s="11" t="s">
        <v>41</v>
      </c>
      <c r="C41" s="11" t="s">
        <v>41</v>
      </c>
      <c r="D41" s="11" t="s">
        <v>41</v>
      </c>
      <c r="E41" s="11" t="s">
        <v>41</v>
      </c>
      <c r="F41" s="11" t="s">
        <v>41</v>
      </c>
      <c r="G41" s="11" t="s">
        <v>41</v>
      </c>
      <c r="H41" s="12">
        <v>28873952.112107798</v>
      </c>
      <c r="I41" s="12">
        <v>20178265.166797899</v>
      </c>
    </row>
    <row r="42" spans="1:9" ht="25.25" customHeight="1" x14ac:dyDescent="0.2">
      <c r="A42" s="7" t="s">
        <v>44</v>
      </c>
      <c r="B42" s="12">
        <v>6996</v>
      </c>
      <c r="C42" s="12">
        <v>9110</v>
      </c>
      <c r="D42" s="11" t="s">
        <v>41</v>
      </c>
      <c r="E42" s="12">
        <v>16913</v>
      </c>
      <c r="F42" s="12">
        <v>20049</v>
      </c>
      <c r="G42" s="12">
        <v>21255</v>
      </c>
      <c r="H42" s="12">
        <v>20315</v>
      </c>
      <c r="I42" s="12">
        <v>19566</v>
      </c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9"/>
  <sheetViews>
    <sheetView showGridLines="0" topLeftCell="A3" workbookViewId="0">
      <selection activeCell="E15" sqref="E15"/>
    </sheetView>
  </sheetViews>
  <sheetFormatPr baseColWidth="10" defaultRowHeight="15" x14ac:dyDescent="0.2"/>
  <cols>
    <col min="1" max="1" width="27.5" style="1" customWidth="1"/>
    <col min="2" max="4" width="13.5" style="2" customWidth="1"/>
    <col min="5" max="9" width="13.5" style="1" customWidth="1"/>
  </cols>
  <sheetData>
    <row r="1" spans="1:9" ht="25.25" customHeight="1" x14ac:dyDescent="0.2">
      <c r="A1" s="40" t="s">
        <v>0</v>
      </c>
      <c r="B1" s="40"/>
      <c r="C1" s="40"/>
      <c r="D1" s="36"/>
      <c r="E1" s="36"/>
      <c r="F1" s="36"/>
      <c r="G1" s="36"/>
      <c r="H1" s="36"/>
      <c r="I1" s="36"/>
    </row>
    <row r="2" spans="1:9" ht="14.5" customHeight="1" x14ac:dyDescent="0.2">
      <c r="A2" s="39" t="s">
        <v>45</v>
      </c>
      <c r="B2" s="39"/>
      <c r="C2" s="39"/>
      <c r="D2" s="36"/>
      <c r="E2" s="36"/>
      <c r="F2" s="36"/>
      <c r="G2" s="36"/>
      <c r="H2" s="36"/>
      <c r="I2" s="36"/>
    </row>
    <row r="3" spans="1:9" ht="14.5" customHeight="1" x14ac:dyDescent="0.2">
      <c r="A3" s="36"/>
      <c r="B3" s="36"/>
      <c r="C3" s="36"/>
      <c r="D3" s="36"/>
      <c r="E3" s="36"/>
      <c r="F3" s="36"/>
      <c r="G3" s="36"/>
      <c r="H3" s="36"/>
      <c r="I3" s="36"/>
    </row>
    <row r="4" spans="1:9" ht="14.5" customHeight="1" x14ac:dyDescent="0.2"/>
    <row r="5" spans="1:9" ht="19.25" customHeight="1" x14ac:dyDescent="0.2">
      <c r="A5" s="2"/>
      <c r="B5" s="14">
        <v>42004</v>
      </c>
      <c r="C5" s="14">
        <v>42369</v>
      </c>
      <c r="D5" s="14">
        <v>42735</v>
      </c>
      <c r="E5" s="3">
        <v>43100</v>
      </c>
      <c r="F5" s="3">
        <v>43465</v>
      </c>
      <c r="G5" s="3">
        <v>43830</v>
      </c>
      <c r="H5" s="3">
        <v>44196</v>
      </c>
      <c r="I5" s="3">
        <v>44561</v>
      </c>
    </row>
    <row r="6" spans="1:9" ht="19.25" customHeight="1" x14ac:dyDescent="0.2">
      <c r="A6" s="2"/>
      <c r="B6" s="15" t="s">
        <v>148</v>
      </c>
      <c r="C6" s="15" t="s">
        <v>148</v>
      </c>
      <c r="D6" s="15" t="s">
        <v>148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</row>
    <row r="7" spans="1:9" ht="19.25" customHeight="1" x14ac:dyDescent="0.2">
      <c r="A7" s="2"/>
      <c r="B7" s="15" t="s">
        <v>9</v>
      </c>
      <c r="C7" s="15" t="s">
        <v>9</v>
      </c>
      <c r="D7" s="15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</row>
    <row r="8" spans="1:9" ht="19.25" customHeight="1" x14ac:dyDescent="0.2">
      <c r="A8" s="2"/>
      <c r="B8" s="15" t="s">
        <v>149</v>
      </c>
      <c r="C8" s="15" t="s">
        <v>149</v>
      </c>
      <c r="D8" s="15" t="s">
        <v>149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</row>
    <row r="9" spans="1:9" ht="19.25" customHeight="1" x14ac:dyDescent="0.2">
      <c r="A9" s="2"/>
      <c r="E9" s="4" t="s">
        <v>12</v>
      </c>
      <c r="F9" s="4" t="s">
        <v>12</v>
      </c>
      <c r="G9" s="4" t="s">
        <v>12</v>
      </c>
      <c r="H9" s="4" t="s">
        <v>12</v>
      </c>
      <c r="I9" s="4" t="s">
        <v>12</v>
      </c>
    </row>
    <row r="10" spans="1:9" ht="19.25" customHeight="1" x14ac:dyDescent="0.2">
      <c r="A10" s="2"/>
      <c r="E10" s="4" t="s">
        <v>13</v>
      </c>
      <c r="F10" s="4" t="s">
        <v>13</v>
      </c>
      <c r="G10" s="4" t="s">
        <v>13</v>
      </c>
      <c r="H10" s="4" t="s">
        <v>13</v>
      </c>
      <c r="I10" s="4" t="s">
        <v>13</v>
      </c>
    </row>
    <row r="11" spans="1:9" ht="19.25" customHeight="1" x14ac:dyDescent="0.2">
      <c r="A11" s="5" t="s">
        <v>14</v>
      </c>
      <c r="B11" s="16">
        <v>1.2141</v>
      </c>
      <c r="C11" s="16">
        <v>1.0887</v>
      </c>
      <c r="D11" s="16">
        <v>1.0541</v>
      </c>
      <c r="E11" s="6">
        <v>1.1993</v>
      </c>
      <c r="F11" s="6">
        <v>1.145</v>
      </c>
      <c r="G11" s="6">
        <v>1.1234</v>
      </c>
      <c r="H11" s="6">
        <v>1.2271000000000001</v>
      </c>
      <c r="I11" s="6">
        <v>1.1326000000000001</v>
      </c>
    </row>
    <row r="12" spans="1:9" ht="32.5" customHeight="1" x14ac:dyDescent="0.2">
      <c r="A12" s="7" t="s">
        <v>46</v>
      </c>
      <c r="B12" s="8">
        <v>3024.0890573124898</v>
      </c>
      <c r="C12" s="8">
        <v>4305.3248675360701</v>
      </c>
      <c r="D12" s="8">
        <v>5487.6423082351703</v>
      </c>
      <c r="E12" s="8">
        <v>7831426.2175559998</v>
      </c>
      <c r="F12" s="8">
        <v>7630283.8449478103</v>
      </c>
      <c r="G12" s="8">
        <v>7802011.9839906702</v>
      </c>
      <c r="H12" s="8">
        <v>8161437.4405145599</v>
      </c>
      <c r="I12" s="8">
        <v>7929334.75255966</v>
      </c>
    </row>
    <row r="13" spans="1:9" ht="25.25" customHeight="1" x14ac:dyDescent="0.2">
      <c r="A13" s="7" t="s">
        <v>47</v>
      </c>
      <c r="B13" s="8">
        <v>3024.0890573124898</v>
      </c>
      <c r="C13" s="8">
        <v>4305.3248675360701</v>
      </c>
      <c r="D13" s="8">
        <v>5487.6423082351703</v>
      </c>
      <c r="E13" s="8">
        <v>7831426.2175559998</v>
      </c>
      <c r="F13" s="8">
        <v>7630283.8449478103</v>
      </c>
      <c r="G13" s="8">
        <v>7802011.9839906702</v>
      </c>
      <c r="H13" s="8">
        <v>8161437.4405145599</v>
      </c>
      <c r="I13" s="8">
        <v>7929334.75255966</v>
      </c>
    </row>
    <row r="14" spans="1:9" ht="25.25" customHeight="1" x14ac:dyDescent="0.2">
      <c r="A14" s="7" t="s">
        <v>48</v>
      </c>
      <c r="B14" s="8">
        <v>1678.47950930977</v>
      </c>
      <c r="C14" s="8">
        <v>2902.7668919697999</v>
      </c>
      <c r="D14" s="8">
        <v>3284.57422828674</v>
      </c>
      <c r="E14" s="8">
        <v>3922908.9062213898</v>
      </c>
      <c r="F14" s="8">
        <v>3574691.8013095902</v>
      </c>
      <c r="G14" s="8">
        <v>3628581.52747154</v>
      </c>
      <c r="H14" s="8">
        <v>3817505.9205293702</v>
      </c>
      <c r="I14" s="8">
        <v>3700205.2044868502</v>
      </c>
    </row>
    <row r="15" spans="1:9" ht="25.25" customHeight="1" x14ac:dyDescent="0.2">
      <c r="A15" s="7" t="s">
        <v>49</v>
      </c>
      <c r="B15" s="8">
        <v>1345.60954800272</v>
      </c>
      <c r="C15" s="8">
        <v>1402.55797556627</v>
      </c>
      <c r="D15" s="8">
        <v>2203.0680799484298</v>
      </c>
      <c r="E15" s="8">
        <v>3908517.31133461</v>
      </c>
      <c r="F15" s="8">
        <v>4055592.0436382298</v>
      </c>
      <c r="G15" s="8">
        <v>4173430.4565191302</v>
      </c>
      <c r="H15" s="8">
        <v>4343931.5199851999</v>
      </c>
      <c r="I15" s="8">
        <v>4229129.5480728103</v>
      </c>
    </row>
    <row r="16" spans="1:9" ht="32.5" customHeight="1" x14ac:dyDescent="0.2">
      <c r="A16" s="7" t="s">
        <v>50</v>
      </c>
      <c r="B16" s="8">
        <v>1064.5209772553401</v>
      </c>
      <c r="C16" s="8">
        <v>1427.5305747181201</v>
      </c>
      <c r="D16" s="8">
        <v>1565.33784627914</v>
      </c>
      <c r="E16" s="8">
        <v>3060612.5125885</v>
      </c>
      <c r="F16" s="8">
        <v>3014786.5191698102</v>
      </c>
      <c r="G16" s="8">
        <v>3001724.4091033898</v>
      </c>
      <c r="H16" s="8">
        <v>3199047.87361622</v>
      </c>
      <c r="I16" s="8">
        <v>2974208.40740204</v>
      </c>
    </row>
    <row r="17" spans="1:11" ht="25.25" customHeight="1" x14ac:dyDescent="0.2">
      <c r="A17" s="7" t="s">
        <v>51</v>
      </c>
      <c r="B17" s="8">
        <v>281.08857074737602</v>
      </c>
      <c r="C17" s="8">
        <v>-24.9725991518497</v>
      </c>
      <c r="D17" s="8">
        <v>637.73023366928101</v>
      </c>
      <c r="E17" s="8">
        <v>847904.79874610901</v>
      </c>
      <c r="F17" s="8">
        <v>1040805.52446842</v>
      </c>
      <c r="G17" s="8">
        <v>1171706.0474157301</v>
      </c>
      <c r="H17" s="8">
        <v>1144883.6463689799</v>
      </c>
      <c r="I17" s="8">
        <v>1254921.1406707801</v>
      </c>
    </row>
    <row r="18" spans="1:11" ht="25.25" customHeight="1" x14ac:dyDescent="0.2">
      <c r="A18" s="7" t="s">
        <v>52</v>
      </c>
      <c r="B18" s="8">
        <v>-50.249195603370701</v>
      </c>
      <c r="C18" s="8">
        <v>-259.86832013034802</v>
      </c>
      <c r="D18" s="8">
        <v>-408.99062919616699</v>
      </c>
      <c r="E18" s="8">
        <v>-235062.71648407</v>
      </c>
      <c r="F18" s="8">
        <v>-222130.11193275501</v>
      </c>
      <c r="G18" s="8">
        <v>-226926.77044868501</v>
      </c>
      <c r="H18" s="8">
        <v>-301866.427659988</v>
      </c>
      <c r="I18" s="8">
        <v>-142707.63874053999</v>
      </c>
    </row>
    <row r="19" spans="1:11" ht="25.25" customHeight="1" x14ac:dyDescent="0.2">
      <c r="A19" s="7" t="s">
        <v>53</v>
      </c>
      <c r="B19" s="8">
        <v>214.294826277494</v>
      </c>
      <c r="C19" s="8">
        <v>20.257439725279799</v>
      </c>
      <c r="D19" s="8">
        <v>29.514787673950199</v>
      </c>
      <c r="E19" s="8">
        <v>133122.25270271301</v>
      </c>
      <c r="F19" s="8">
        <v>149995.075583458</v>
      </c>
      <c r="G19" s="8">
        <v>164016.37864112901</v>
      </c>
      <c r="H19" s="8">
        <v>95713.745355606094</v>
      </c>
      <c r="I19" s="8">
        <v>69088.618755340605</v>
      </c>
      <c r="J19">
        <f>G21/G12</f>
        <v>0.12109431245500363</v>
      </c>
      <c r="K19">
        <f>F21/F12</f>
        <v>0.10729291716686676</v>
      </c>
    </row>
    <row r="20" spans="1:11" ht="25.25" customHeight="1" x14ac:dyDescent="0.2">
      <c r="A20" s="7" t="s">
        <v>54</v>
      </c>
      <c r="B20" s="8">
        <v>264.54402188086499</v>
      </c>
      <c r="C20" s="8">
        <v>280.12575985562802</v>
      </c>
      <c r="D20" s="8">
        <v>438.50541687011702</v>
      </c>
      <c r="E20" s="8">
        <v>368184.96918678301</v>
      </c>
      <c r="F20" s="8">
        <v>372125.187516212</v>
      </c>
      <c r="G20" s="8">
        <v>390943.149089813</v>
      </c>
      <c r="H20" s="8">
        <v>397580.17301559402</v>
      </c>
      <c r="I20" s="8">
        <v>211796.25749588001</v>
      </c>
    </row>
    <row r="21" spans="1:11" ht="25.25" customHeight="1" x14ac:dyDescent="0.2">
      <c r="A21" s="7" t="s">
        <v>55</v>
      </c>
      <c r="B21" s="8">
        <v>230.839375144005</v>
      </c>
      <c r="C21" s="8">
        <v>-284.840919282198</v>
      </c>
      <c r="D21" s="8">
        <v>228.73960447311401</v>
      </c>
      <c r="E21" s="8">
        <v>612842.08226203895</v>
      </c>
      <c r="F21" s="8">
        <v>818675.41253566695</v>
      </c>
      <c r="G21" s="8">
        <v>944779.27696704899</v>
      </c>
      <c r="H21" s="8">
        <v>843017.218708992</v>
      </c>
      <c r="I21" s="8">
        <v>1112213.5019302401</v>
      </c>
      <c r="J21">
        <f>G21/'Balance sheet'!G27</f>
        <v>8.9278131634819638E-2</v>
      </c>
    </row>
    <row r="22" spans="1:11" ht="25.25" customHeight="1" x14ac:dyDescent="0.2">
      <c r="A22" s="7" t="s">
        <v>56</v>
      </c>
      <c r="B22" s="8">
        <v>26.836479646682701</v>
      </c>
      <c r="C22" s="8">
        <v>11.9397722076178</v>
      </c>
      <c r="D22" s="8">
        <v>142.30344057083099</v>
      </c>
      <c r="E22" s="8">
        <v>94744.666337966904</v>
      </c>
      <c r="F22" s="8">
        <v>59540.030002594001</v>
      </c>
      <c r="G22" s="8">
        <v>287590.36254882801</v>
      </c>
      <c r="H22" s="8">
        <v>392671.77581787098</v>
      </c>
      <c r="I22" s="8">
        <v>249172.067642212</v>
      </c>
    </row>
    <row r="23" spans="1:11" ht="25.25" customHeight="1" x14ac:dyDescent="0.2">
      <c r="A23" s="7" t="s">
        <v>57</v>
      </c>
      <c r="B23" s="8">
        <v>204.00289549732199</v>
      </c>
      <c r="C23" s="8">
        <v>-296.78069148981598</v>
      </c>
      <c r="D23" s="8">
        <v>86.436163902282701</v>
      </c>
      <c r="E23" s="8">
        <v>518097.41592407197</v>
      </c>
      <c r="F23" s="8">
        <v>759135.38253307296</v>
      </c>
      <c r="G23" s="8">
        <v>657188.91441822099</v>
      </c>
      <c r="H23" s="8">
        <v>450345.44289112103</v>
      </c>
      <c r="I23" s="8">
        <v>863041.43428802502</v>
      </c>
    </row>
    <row r="24" spans="1:11" ht="25.25" customHeight="1" x14ac:dyDescent="0.2">
      <c r="A24" s="7" t="s">
        <v>58</v>
      </c>
      <c r="B24" s="8">
        <v>0</v>
      </c>
      <c r="C24" s="8">
        <v>30.093843654871002</v>
      </c>
      <c r="D24" s="8">
        <v>0</v>
      </c>
      <c r="E24" s="8">
        <v>-136720.15142440799</v>
      </c>
      <c r="F24" s="8">
        <v>-217550.10962486299</v>
      </c>
      <c r="G24" s="8">
        <v>-180867.376446724</v>
      </c>
      <c r="H24" s="8">
        <v>-72398.858666419997</v>
      </c>
      <c r="I24" s="8">
        <v>3397.8009223938002</v>
      </c>
      <c r="J24">
        <f>F22/F21</f>
        <v>7.2727272727272779E-2</v>
      </c>
      <c r="K24">
        <f>G22/G21</f>
        <v>0.30439952437574291</v>
      </c>
    </row>
    <row r="25" spans="1:11" ht="32.5" customHeight="1" x14ac:dyDescent="0.2">
      <c r="A25" s="7" t="s">
        <v>59</v>
      </c>
      <c r="B25" s="11" t="s">
        <v>41</v>
      </c>
      <c r="C25" s="8">
        <v>30.093843654871002</v>
      </c>
      <c r="D25" s="11" t="s">
        <v>41</v>
      </c>
      <c r="E25" s="11" t="s">
        <v>41</v>
      </c>
      <c r="F25" s="11" t="s">
        <v>41</v>
      </c>
      <c r="G25" s="11" t="s">
        <v>41</v>
      </c>
      <c r="H25" s="11" t="s">
        <v>41</v>
      </c>
      <c r="I25" s="11" t="s">
        <v>41</v>
      </c>
      <c r="J25">
        <f>G21-(G21*K24)</f>
        <v>657188.91441822099</v>
      </c>
    </row>
    <row r="26" spans="1:11" ht="32.5" customHeight="1" x14ac:dyDescent="0.2">
      <c r="A26" s="7" t="s">
        <v>60</v>
      </c>
      <c r="B26" s="11" t="s">
        <v>41</v>
      </c>
      <c r="C26" s="11" t="s">
        <v>41</v>
      </c>
      <c r="D26" s="11" t="s">
        <v>41</v>
      </c>
      <c r="E26" s="11" t="s">
        <v>41</v>
      </c>
      <c r="F26" s="11" t="s">
        <v>41</v>
      </c>
      <c r="G26" s="11" t="s">
        <v>41</v>
      </c>
      <c r="H26" s="11" t="s">
        <v>41</v>
      </c>
      <c r="I26" s="11" t="s">
        <v>41</v>
      </c>
    </row>
    <row r="27" spans="1:11" ht="32.5" customHeight="1" x14ac:dyDescent="0.2">
      <c r="A27" s="7" t="s">
        <v>61</v>
      </c>
      <c r="B27" s="8">
        <v>204.00289549732199</v>
      </c>
      <c r="C27" s="8">
        <v>-266.68684783494501</v>
      </c>
      <c r="D27" s="8">
        <v>86.436163902282701</v>
      </c>
      <c r="E27" s="8">
        <v>381377.26449966402</v>
      </c>
      <c r="F27" s="8">
        <v>541585.27290821099</v>
      </c>
      <c r="G27" s="8">
        <v>476321.53797149699</v>
      </c>
      <c r="H27" s="8">
        <v>377946.58422470099</v>
      </c>
      <c r="I27" s="8">
        <v>866439.23521041905</v>
      </c>
    </row>
    <row r="28" spans="1:11" ht="25.25" customHeight="1" x14ac:dyDescent="0.2"/>
    <row r="29" spans="1:11" ht="25.25" customHeight="1" x14ac:dyDescent="0.2">
      <c r="A29" s="5" t="s">
        <v>39</v>
      </c>
    </row>
    <row r="30" spans="1:11" ht="25.25" customHeight="1" x14ac:dyDescent="0.2">
      <c r="A30" s="7" t="s">
        <v>62</v>
      </c>
      <c r="B30" s="11" t="s">
        <v>41</v>
      </c>
      <c r="C30" s="11" t="s">
        <v>41</v>
      </c>
      <c r="D30" s="11" t="s">
        <v>41</v>
      </c>
      <c r="E30" s="11" t="s">
        <v>41</v>
      </c>
      <c r="F30" s="11" t="s">
        <v>41</v>
      </c>
      <c r="G30" s="11" t="s">
        <v>41</v>
      </c>
      <c r="H30" s="11" t="s">
        <v>41</v>
      </c>
      <c r="I30" s="11" t="s">
        <v>41</v>
      </c>
    </row>
    <row r="31" spans="1:11" ht="25.25" customHeight="1" x14ac:dyDescent="0.2">
      <c r="A31" s="7" t="s">
        <v>63</v>
      </c>
      <c r="B31" s="11" t="s">
        <v>41</v>
      </c>
      <c r="C31" s="11" t="s">
        <v>41</v>
      </c>
      <c r="D31" s="11" t="s">
        <v>41</v>
      </c>
      <c r="E31" s="8">
        <v>3922908.9062213898</v>
      </c>
      <c r="F31" s="8">
        <v>3574691.8013095902</v>
      </c>
      <c r="G31" s="8">
        <v>3628581.52747154</v>
      </c>
      <c r="H31" s="8">
        <v>3817505.9205293702</v>
      </c>
      <c r="I31" s="8">
        <v>3700205.2044868502</v>
      </c>
    </row>
    <row r="32" spans="1:11" ht="25.25" customHeight="1" x14ac:dyDescent="0.2">
      <c r="A32" s="7" t="s">
        <v>64</v>
      </c>
      <c r="B32" s="8">
        <v>559.60689052605596</v>
      </c>
      <c r="C32" s="11" t="s">
        <v>41</v>
      </c>
      <c r="D32" s="11" t="s">
        <v>41</v>
      </c>
      <c r="E32" s="8">
        <v>1236477.8606891599</v>
      </c>
      <c r="F32" s="8">
        <v>1316750.6635189101</v>
      </c>
      <c r="G32" s="8">
        <v>1379535.0203514099</v>
      </c>
      <c r="H32" s="8">
        <v>1396439.0027522999</v>
      </c>
      <c r="I32" s="8">
        <v>1291164.3505096401</v>
      </c>
    </row>
    <row r="33" spans="1:9" ht="32.5" customHeight="1" x14ac:dyDescent="0.2">
      <c r="A33" s="7" t="s">
        <v>65</v>
      </c>
      <c r="B33" s="8">
        <v>229.641057852507</v>
      </c>
      <c r="C33" s="11" t="s">
        <v>41</v>
      </c>
      <c r="D33" s="11" t="s">
        <v>41</v>
      </c>
      <c r="E33" s="8">
        <v>428149.94788169902</v>
      </c>
      <c r="F33" s="8">
        <v>388155.19559383398</v>
      </c>
      <c r="G33" s="8">
        <v>470704.53870296502</v>
      </c>
      <c r="H33" s="8">
        <v>552194.68474388099</v>
      </c>
      <c r="I33" s="8">
        <v>446244.52114105201</v>
      </c>
    </row>
    <row r="34" spans="1:9" ht="25.25" customHeight="1" x14ac:dyDescent="0.2">
      <c r="A34" s="7" t="s">
        <v>66</v>
      </c>
      <c r="B34" s="8">
        <v>275.27302887678098</v>
      </c>
      <c r="C34" s="8">
        <v>1427.5305747181201</v>
      </c>
      <c r="D34" s="8">
        <v>1565.33784627914</v>
      </c>
      <c r="E34" s="8">
        <v>1395984.7040176401</v>
      </c>
      <c r="F34" s="8">
        <v>1309880.66005707</v>
      </c>
      <c r="G34" s="8">
        <v>1151484.85004902</v>
      </c>
      <c r="H34" s="8">
        <v>1250414.18612003</v>
      </c>
      <c r="I34" s="8">
        <v>1236799.53575134</v>
      </c>
    </row>
    <row r="35" spans="1:9" ht="25.25" customHeight="1" x14ac:dyDescent="0.2">
      <c r="A35" s="7" t="s">
        <v>67</v>
      </c>
      <c r="B35" s="11" t="s">
        <v>41</v>
      </c>
      <c r="C35" s="11" t="s">
        <v>41</v>
      </c>
      <c r="D35" s="11" t="s">
        <v>41</v>
      </c>
      <c r="E35" s="8">
        <v>383775.863647461</v>
      </c>
      <c r="F35" s="8">
        <v>384720.19386291498</v>
      </c>
      <c r="G35" s="8">
        <v>338143.35596561403</v>
      </c>
      <c r="H35" s="8">
        <v>279778.64027023298</v>
      </c>
      <c r="I35" s="8">
        <v>195939.85319137599</v>
      </c>
    </row>
    <row r="36" spans="1:9" ht="32.5" customHeight="1" x14ac:dyDescent="0.2">
      <c r="A36" s="7" t="s">
        <v>68</v>
      </c>
      <c r="B36" s="11" t="s">
        <v>41</v>
      </c>
      <c r="C36" s="11" t="s">
        <v>41</v>
      </c>
      <c r="D36" s="11" t="s">
        <v>41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9" ht="25.25" customHeight="1" x14ac:dyDescent="0.2">
      <c r="A37" s="7" t="s">
        <v>69</v>
      </c>
      <c r="B37" s="8">
        <v>433.64395334982902</v>
      </c>
      <c r="C37" s="11" t="s">
        <v>41</v>
      </c>
      <c r="D37" s="11" t="s">
        <v>41</v>
      </c>
      <c r="E37" s="8">
        <v>809527.21238136303</v>
      </c>
      <c r="F37" s="8">
        <v>929740.46850204503</v>
      </c>
      <c r="G37" s="8">
        <v>947026.07667446102</v>
      </c>
      <c r="H37" s="8">
        <v>930141.26896858204</v>
      </c>
      <c r="I37" s="8">
        <v>1312683.75635147</v>
      </c>
    </row>
    <row r="38" spans="1:9" ht="25.25" customHeight="1" x14ac:dyDescent="0.2">
      <c r="A38" s="7" t="s">
        <v>70</v>
      </c>
      <c r="B38" s="11" t="s">
        <v>41</v>
      </c>
      <c r="C38" s="11" t="s">
        <v>41</v>
      </c>
      <c r="D38" s="11" t="s">
        <v>41</v>
      </c>
      <c r="E38" s="8">
        <v>2524525.6030559498</v>
      </c>
      <c r="F38" s="8">
        <v>2690751.3558864598</v>
      </c>
      <c r="G38" s="8">
        <v>2952294.81554031</v>
      </c>
      <c r="H38" s="8">
        <v>2999030.68780899</v>
      </c>
      <c r="I38" s="8">
        <v>3048960.0276946998</v>
      </c>
    </row>
    <row r="39" spans="1:9" ht="25.25" customHeight="1" x14ac:dyDescent="0.2">
      <c r="A39" s="7" t="s">
        <v>71</v>
      </c>
      <c r="B39" s="8">
        <v>510.72962859988201</v>
      </c>
      <c r="C39" s="11" t="s">
        <v>41</v>
      </c>
      <c r="D39" s="11" t="s">
        <v>41</v>
      </c>
      <c r="E39" s="8">
        <v>1276054.7466278099</v>
      </c>
      <c r="F39" s="8">
        <v>1428960.7200622601</v>
      </c>
      <c r="G39" s="8">
        <v>1642410.5861187</v>
      </c>
      <c r="H39" s="8">
        <v>1697078.33111286</v>
      </c>
      <c r="I39" s="8">
        <v>1701165.66181183</v>
      </c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7"/>
  <sheetViews>
    <sheetView showGridLines="0" topLeftCell="A17" workbookViewId="0">
      <selection sqref="A1:G1"/>
    </sheetView>
  </sheetViews>
  <sheetFormatPr baseColWidth="10" defaultRowHeight="15" x14ac:dyDescent="0.2"/>
  <cols>
    <col min="1" max="1" width="27.5" style="1" customWidth="1"/>
    <col min="2" max="7" width="13.5" style="1" customWidth="1"/>
  </cols>
  <sheetData>
    <row r="1" spans="1:7" ht="25.25" customHeight="1" x14ac:dyDescent="0.2">
      <c r="A1" s="40" t="s">
        <v>0</v>
      </c>
      <c r="B1" s="36"/>
      <c r="C1" s="36"/>
      <c r="D1" s="36"/>
      <c r="E1" s="36"/>
      <c r="F1" s="36"/>
      <c r="G1" s="36"/>
    </row>
    <row r="2" spans="1:7" ht="14.5" customHeight="1" x14ac:dyDescent="0.2">
      <c r="A2" s="39" t="s">
        <v>72</v>
      </c>
      <c r="B2" s="36"/>
      <c r="C2" s="36"/>
      <c r="D2" s="36"/>
      <c r="E2" s="36"/>
      <c r="F2" s="36"/>
      <c r="G2" s="36"/>
    </row>
    <row r="3" spans="1:7" ht="14.5" customHeight="1" x14ac:dyDescent="0.2">
      <c r="A3" s="36"/>
      <c r="B3" s="36"/>
      <c r="C3" s="36"/>
      <c r="D3" s="36"/>
      <c r="E3" s="36"/>
      <c r="F3" s="36"/>
      <c r="G3" s="36"/>
    </row>
    <row r="4" spans="1:7" ht="14.5" customHeight="1" x14ac:dyDescent="0.2"/>
    <row r="5" spans="1:7" ht="19.25" customHeight="1" x14ac:dyDescent="0.2">
      <c r="A5" s="2"/>
      <c r="B5" s="3">
        <v>42735</v>
      </c>
      <c r="C5" s="3">
        <v>43100</v>
      </c>
      <c r="D5" s="3">
        <v>43465</v>
      </c>
      <c r="E5" s="3">
        <v>43830</v>
      </c>
      <c r="F5" s="3">
        <v>44196</v>
      </c>
      <c r="G5" s="3">
        <v>44561</v>
      </c>
    </row>
    <row r="6" spans="1:7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</row>
    <row r="7" spans="1:7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</row>
    <row r="8" spans="1:7" ht="19.25" customHeight="1" x14ac:dyDescent="0.2">
      <c r="A8" s="2"/>
      <c r="B8" s="4" t="s">
        <v>10</v>
      </c>
      <c r="C8" s="4" t="s">
        <v>11</v>
      </c>
      <c r="D8" s="4" t="s">
        <v>11</v>
      </c>
      <c r="E8" s="4" t="s">
        <v>11</v>
      </c>
      <c r="F8" s="4" t="s">
        <v>11</v>
      </c>
      <c r="G8" s="4" t="s">
        <v>11</v>
      </c>
    </row>
    <row r="9" spans="1:7" ht="19.25" customHeight="1" x14ac:dyDescent="0.2">
      <c r="A9" s="2"/>
      <c r="B9" s="4" t="s">
        <v>12</v>
      </c>
      <c r="C9" s="4" t="s">
        <v>12</v>
      </c>
      <c r="D9" s="4" t="s">
        <v>12</v>
      </c>
      <c r="E9" s="4" t="s">
        <v>12</v>
      </c>
      <c r="F9" s="4" t="s">
        <v>12</v>
      </c>
      <c r="G9" s="4" t="s">
        <v>12</v>
      </c>
    </row>
    <row r="10" spans="1:7" ht="19.25" customHeight="1" x14ac:dyDescent="0.2">
      <c r="A10" s="2"/>
      <c r="B10" s="4" t="s">
        <v>13</v>
      </c>
      <c r="C10" s="4" t="s">
        <v>13</v>
      </c>
      <c r="D10" s="4" t="s">
        <v>13</v>
      </c>
      <c r="E10" s="4" t="s">
        <v>13</v>
      </c>
      <c r="F10" s="4" t="s">
        <v>13</v>
      </c>
      <c r="G10" s="4" t="s">
        <v>13</v>
      </c>
    </row>
    <row r="11" spans="1:7" ht="19.25" customHeight="1" x14ac:dyDescent="0.2">
      <c r="A11" s="5" t="s">
        <v>14</v>
      </c>
      <c r="B11" s="6">
        <v>1.0541</v>
      </c>
      <c r="C11" s="6">
        <v>1.1993</v>
      </c>
      <c r="D11" s="6">
        <v>1.145</v>
      </c>
      <c r="E11" s="6">
        <v>1.1234</v>
      </c>
      <c r="F11" s="6">
        <v>1.2271000000000001</v>
      </c>
      <c r="G11" s="6">
        <v>1.1326000000000001</v>
      </c>
    </row>
    <row r="12" spans="1:7" ht="25.25" customHeight="1" x14ac:dyDescent="0.2">
      <c r="A12" s="5" t="s">
        <v>73</v>
      </c>
    </row>
    <row r="13" spans="1:7" ht="32.5" customHeight="1" x14ac:dyDescent="0.2">
      <c r="A13" s="7" t="s">
        <v>74</v>
      </c>
      <c r="B13" s="11" t="s">
        <v>41</v>
      </c>
      <c r="C13" s="8">
        <v>518097.41592407197</v>
      </c>
      <c r="D13" s="8">
        <v>759135.38253307296</v>
      </c>
      <c r="E13" s="8">
        <v>657188.91441822099</v>
      </c>
      <c r="F13" s="8">
        <v>450345.44289112103</v>
      </c>
      <c r="G13" s="8">
        <v>863041.43428802502</v>
      </c>
    </row>
    <row r="14" spans="1:7" ht="32.5" customHeight="1" x14ac:dyDescent="0.2">
      <c r="A14" s="7" t="s">
        <v>75</v>
      </c>
      <c r="B14" s="11" t="s">
        <v>41</v>
      </c>
      <c r="C14" s="8">
        <v>428149.94788169902</v>
      </c>
      <c r="D14" s="8">
        <v>388155.19559383398</v>
      </c>
      <c r="E14" s="8">
        <v>470704.53870296502</v>
      </c>
      <c r="F14" s="8">
        <v>498202.31556892401</v>
      </c>
      <c r="G14" s="8">
        <v>441714.11991119402</v>
      </c>
    </row>
    <row r="15" spans="1:7" ht="32.5" customHeight="1" x14ac:dyDescent="0.2">
      <c r="A15" s="7" t="s">
        <v>76</v>
      </c>
      <c r="B15" s="11" t="s">
        <v>41</v>
      </c>
      <c r="C15" s="11" t="s">
        <v>41</v>
      </c>
      <c r="D15" s="11" t="s">
        <v>41</v>
      </c>
      <c r="E15" s="11" t="s">
        <v>41</v>
      </c>
      <c r="F15" s="11" t="s">
        <v>41</v>
      </c>
      <c r="G15" s="11" t="s">
        <v>41</v>
      </c>
    </row>
    <row r="16" spans="1:7" ht="32.5" customHeight="1" x14ac:dyDescent="0.2">
      <c r="A16" s="7" t="s">
        <v>77</v>
      </c>
      <c r="B16" s="11" t="s">
        <v>41</v>
      </c>
      <c r="C16" s="11" t="s">
        <v>41</v>
      </c>
      <c r="D16" s="11" t="s">
        <v>41</v>
      </c>
      <c r="E16" s="11" t="s">
        <v>41</v>
      </c>
      <c r="F16" s="11" t="s">
        <v>41</v>
      </c>
      <c r="G16" s="11" t="s">
        <v>41</v>
      </c>
    </row>
    <row r="17" spans="1:7" ht="45.5" customHeight="1" x14ac:dyDescent="0.2">
      <c r="A17" s="7" t="s">
        <v>78</v>
      </c>
      <c r="B17" s="11" t="s">
        <v>41</v>
      </c>
      <c r="C17" s="11" t="s">
        <v>41</v>
      </c>
      <c r="D17" s="11" t="s">
        <v>41</v>
      </c>
      <c r="E17" s="11" t="s">
        <v>41</v>
      </c>
      <c r="F17" s="11" t="s">
        <v>41</v>
      </c>
      <c r="G17" s="11" t="s">
        <v>41</v>
      </c>
    </row>
    <row r="18" spans="1:7" ht="32.5" customHeight="1" x14ac:dyDescent="0.2">
      <c r="A18" s="7" t="s">
        <v>79</v>
      </c>
      <c r="B18" s="8">
        <v>0</v>
      </c>
      <c r="C18" s="8">
        <v>449737.340211868</v>
      </c>
      <c r="D18" s="8">
        <v>359530.18116951</v>
      </c>
      <c r="E18" s="8">
        <v>566193.52626800502</v>
      </c>
      <c r="F18" s="8">
        <v>899463.78648281097</v>
      </c>
      <c r="G18" s="8">
        <v>363564.69869613601</v>
      </c>
    </row>
    <row r="19" spans="1:7" ht="60" customHeight="1" x14ac:dyDescent="0.2">
      <c r="A19" s="7" t="s">
        <v>80</v>
      </c>
      <c r="B19" s="8">
        <v>0</v>
      </c>
      <c r="C19" s="8">
        <v>1395984.7040176401</v>
      </c>
      <c r="D19" s="8">
        <v>1506820.75929642</v>
      </c>
      <c r="E19" s="8">
        <v>1694086.97938919</v>
      </c>
      <c r="F19" s="8">
        <v>1848011.54494286</v>
      </c>
      <c r="G19" s="8">
        <v>1668320.2528953601</v>
      </c>
    </row>
    <row r="20" spans="1:7" ht="32.5" customHeight="1" x14ac:dyDescent="0.2">
      <c r="A20" s="7" t="s">
        <v>81</v>
      </c>
      <c r="B20" s="11" t="s">
        <v>41</v>
      </c>
      <c r="C20" s="8">
        <v>23985.991477966301</v>
      </c>
      <c r="D20" s="8">
        <v>20610.010385513298</v>
      </c>
      <c r="E20" s="8">
        <v>30331.796050071702</v>
      </c>
      <c r="F20" s="8">
        <v>104303.44045162199</v>
      </c>
      <c r="G20" s="8">
        <v>-47569.212913513198</v>
      </c>
    </row>
    <row r="21" spans="1:7" ht="32.5" customHeight="1" x14ac:dyDescent="0.2">
      <c r="A21" s="7" t="s">
        <v>82</v>
      </c>
      <c r="B21" s="11" t="s">
        <v>41</v>
      </c>
      <c r="C21" s="8">
        <v>4797.1982955932599</v>
      </c>
      <c r="D21" s="8">
        <v>68700.0346183777</v>
      </c>
      <c r="E21" s="8">
        <v>-12357.39839077</v>
      </c>
      <c r="F21" s="8">
        <v>-76080.156564712495</v>
      </c>
      <c r="G21" s="8">
        <v>-157431.442737579</v>
      </c>
    </row>
    <row r="22" spans="1:7" ht="32.5" customHeight="1" x14ac:dyDescent="0.2">
      <c r="A22" s="7" t="s">
        <v>83</v>
      </c>
      <c r="B22" s="11" t="s">
        <v>41</v>
      </c>
      <c r="C22" s="8">
        <v>-8395.0970172882098</v>
      </c>
      <c r="D22" s="8">
        <v>278235.14020442998</v>
      </c>
      <c r="E22" s="8">
        <v>162892.97878742201</v>
      </c>
      <c r="F22" s="8">
        <v>50311.071276664698</v>
      </c>
      <c r="G22" s="8">
        <v>588952.15988159203</v>
      </c>
    </row>
    <row r="23" spans="1:7" ht="32.5" customHeight="1" x14ac:dyDescent="0.2">
      <c r="A23" s="7" t="s">
        <v>84</v>
      </c>
      <c r="B23" s="11" t="s">
        <v>41</v>
      </c>
      <c r="C23" s="11" t="s">
        <v>41</v>
      </c>
      <c r="D23" s="11" t="s">
        <v>41</v>
      </c>
      <c r="E23" s="11" t="s">
        <v>41</v>
      </c>
      <c r="F23" s="11" t="s">
        <v>41</v>
      </c>
      <c r="G23" s="11" t="s">
        <v>41</v>
      </c>
    </row>
    <row r="24" spans="1:7" ht="32.5" customHeight="1" x14ac:dyDescent="0.2">
      <c r="A24" s="7" t="s">
        <v>85</v>
      </c>
      <c r="B24" s="8">
        <v>0</v>
      </c>
      <c r="C24" s="8">
        <v>-311817.88921356201</v>
      </c>
      <c r="D24" s="8">
        <v>-370980.18693924003</v>
      </c>
      <c r="E24" s="8">
        <v>-235913.96927833601</v>
      </c>
      <c r="F24" s="8">
        <v>-541150.79104900395</v>
      </c>
      <c r="G24" s="8">
        <v>-214061.45811080901</v>
      </c>
    </row>
    <row r="25" spans="1:7" ht="25.25" customHeight="1" x14ac:dyDescent="0.2">
      <c r="A25" s="7" t="s">
        <v>86</v>
      </c>
      <c r="B25" s="11" t="s">
        <v>41</v>
      </c>
      <c r="C25" s="11" t="s">
        <v>41</v>
      </c>
      <c r="D25" s="11" t="s">
        <v>41</v>
      </c>
      <c r="E25" s="11" t="s">
        <v>41</v>
      </c>
      <c r="F25" s="11" t="s">
        <v>41</v>
      </c>
      <c r="G25" s="11" t="s">
        <v>41</v>
      </c>
    </row>
    <row r="26" spans="1:7" ht="32.5" customHeight="1" x14ac:dyDescent="0.2">
      <c r="A26" s="7" t="s">
        <v>87</v>
      </c>
      <c r="B26" s="8">
        <v>0</v>
      </c>
      <c r="C26" s="8">
        <v>-291429.796457291</v>
      </c>
      <c r="D26" s="8">
        <v>-3435.0017309188802</v>
      </c>
      <c r="E26" s="8">
        <v>-55046.592831611597</v>
      </c>
      <c r="F26" s="8">
        <v>-462616.43588542897</v>
      </c>
      <c r="G26" s="8">
        <v>169890.04611969</v>
      </c>
    </row>
    <row r="27" spans="1:7" ht="32.5" customHeight="1" x14ac:dyDescent="0.2">
      <c r="A27" s="7" t="s">
        <v>88</v>
      </c>
      <c r="B27" s="8">
        <v>0</v>
      </c>
      <c r="C27" s="8">
        <v>1104554.9075603499</v>
      </c>
      <c r="D27" s="8">
        <v>1503385.7575655</v>
      </c>
      <c r="E27" s="8">
        <v>1639040.38655758</v>
      </c>
      <c r="F27" s="8">
        <v>1385395.1090574299</v>
      </c>
      <c r="G27" s="8">
        <v>1838210.2990150501</v>
      </c>
    </row>
    <row r="28" spans="1:7" ht="25.25" customHeight="1" x14ac:dyDescent="0.2">
      <c r="A28" s="5" t="s">
        <v>89</v>
      </c>
    </row>
    <row r="29" spans="1:7" ht="32.5" customHeight="1" x14ac:dyDescent="0.2">
      <c r="A29" s="7" t="s">
        <v>90</v>
      </c>
      <c r="B29" s="11" t="s">
        <v>41</v>
      </c>
      <c r="C29" s="8">
        <v>-251852.91051864601</v>
      </c>
      <c r="D29" s="8">
        <v>-290830.14655113203</v>
      </c>
      <c r="E29" s="8">
        <v>-270739.36474323302</v>
      </c>
      <c r="F29" s="8">
        <v>-281005.739569664</v>
      </c>
      <c r="G29" s="8">
        <v>-270691.47348403902</v>
      </c>
    </row>
    <row r="30" spans="1:7" ht="32.5" customHeight="1" x14ac:dyDescent="0.2">
      <c r="A30" s="7" t="s">
        <v>91</v>
      </c>
      <c r="B30" s="11" t="s">
        <v>41</v>
      </c>
      <c r="C30" s="8">
        <v>-76755.172729492202</v>
      </c>
      <c r="D30" s="8">
        <v>-22900.011539459199</v>
      </c>
      <c r="E30" s="8">
        <v>-320168.95830631303</v>
      </c>
      <c r="F30" s="8">
        <v>-35585.879683494597</v>
      </c>
      <c r="G30" s="8">
        <v>-13591.203689575201</v>
      </c>
    </row>
    <row r="31" spans="1:7" ht="32.5" customHeight="1" x14ac:dyDescent="0.2">
      <c r="A31" s="7" t="s">
        <v>92</v>
      </c>
      <c r="B31" s="11" t="s">
        <v>41</v>
      </c>
      <c r="C31" s="8">
        <v>-1050586.4267349199</v>
      </c>
      <c r="D31" s="8">
        <v>-476320.24002075201</v>
      </c>
      <c r="E31" s="8">
        <v>90995.388150215105</v>
      </c>
      <c r="F31" s="8">
        <v>34358.780384063699</v>
      </c>
      <c r="G31" s="8">
        <v>-47569.212913513198</v>
      </c>
    </row>
    <row r="32" spans="1:7" ht="32.5" customHeight="1" x14ac:dyDescent="0.2">
      <c r="A32" s="7" t="s">
        <v>93</v>
      </c>
      <c r="B32" s="11" t="s">
        <v>41</v>
      </c>
      <c r="C32" s="8">
        <v>-1379194.50998306</v>
      </c>
      <c r="D32" s="8">
        <v>-790050.39811134303</v>
      </c>
      <c r="E32" s="8">
        <v>-499912.93489933002</v>
      </c>
      <c r="F32" s="8">
        <v>-282232.83886909502</v>
      </c>
      <c r="G32" s="8">
        <v>-331851.89008712798</v>
      </c>
    </row>
    <row r="33" spans="1:7" ht="25.25" customHeight="1" x14ac:dyDescent="0.2">
      <c r="A33" s="5" t="s">
        <v>94</v>
      </c>
    </row>
    <row r="34" spans="1:7" ht="32.5" customHeight="1" x14ac:dyDescent="0.2">
      <c r="A34" s="7" t="s">
        <v>95</v>
      </c>
      <c r="B34" s="11" t="s">
        <v>41</v>
      </c>
      <c r="C34" s="11" t="s">
        <v>41</v>
      </c>
      <c r="D34" s="11" t="s">
        <v>41</v>
      </c>
      <c r="E34" s="11" t="s">
        <v>41</v>
      </c>
      <c r="F34" s="11" t="s">
        <v>41</v>
      </c>
      <c r="G34" s="11" t="s">
        <v>41</v>
      </c>
    </row>
    <row r="35" spans="1:7" ht="32.5" customHeight="1" x14ac:dyDescent="0.2">
      <c r="A35" s="7" t="s">
        <v>96</v>
      </c>
      <c r="B35" s="11" t="s">
        <v>41</v>
      </c>
      <c r="C35" s="11" t="s">
        <v>41</v>
      </c>
      <c r="D35" s="11" t="s">
        <v>41</v>
      </c>
      <c r="E35" s="11" t="s">
        <v>41</v>
      </c>
      <c r="F35" s="11" t="s">
        <v>41</v>
      </c>
      <c r="G35" s="11" t="s">
        <v>41</v>
      </c>
    </row>
    <row r="36" spans="1:7" ht="45.5" customHeight="1" x14ac:dyDescent="0.2">
      <c r="A36" s="7" t="s">
        <v>97</v>
      </c>
      <c r="B36" s="11" t="s">
        <v>41</v>
      </c>
      <c r="C36" s="8">
        <v>4797.1982955932599</v>
      </c>
      <c r="D36" s="8">
        <v>12595.006346702599</v>
      </c>
      <c r="E36" s="8">
        <v>-2246.7997074127202</v>
      </c>
      <c r="F36" s="8">
        <v>963272.95005321503</v>
      </c>
      <c r="G36" s="8">
        <v>5663.0015373229999</v>
      </c>
    </row>
    <row r="37" spans="1:7" ht="32.5" customHeight="1" x14ac:dyDescent="0.2">
      <c r="A37" s="7" t="s">
        <v>98</v>
      </c>
      <c r="B37" s="11" t="s">
        <v>41</v>
      </c>
      <c r="C37" s="11" t="s">
        <v>41</v>
      </c>
      <c r="D37" s="11" t="s">
        <v>41</v>
      </c>
      <c r="E37" s="11" t="s">
        <v>41</v>
      </c>
      <c r="F37" s="11" t="s">
        <v>41</v>
      </c>
      <c r="G37" s="11" t="s">
        <v>41</v>
      </c>
    </row>
    <row r="38" spans="1:7" ht="32.5" customHeight="1" x14ac:dyDescent="0.2">
      <c r="A38" s="7" t="s">
        <v>99</v>
      </c>
      <c r="B38" s="11" t="s">
        <v>41</v>
      </c>
      <c r="C38" s="11" t="s">
        <v>41</v>
      </c>
      <c r="D38" s="11" t="s">
        <v>41</v>
      </c>
      <c r="E38" s="11" t="s">
        <v>41</v>
      </c>
      <c r="F38" s="11" t="s">
        <v>41</v>
      </c>
      <c r="G38" s="11" t="s">
        <v>41</v>
      </c>
    </row>
    <row r="39" spans="1:7" ht="32.5" customHeight="1" x14ac:dyDescent="0.2">
      <c r="A39" s="7" t="s">
        <v>100</v>
      </c>
      <c r="B39" s="11" t="s">
        <v>41</v>
      </c>
      <c r="C39" s="11" t="s">
        <v>41</v>
      </c>
      <c r="D39" s="11" t="s">
        <v>41</v>
      </c>
      <c r="E39" s="11" t="s">
        <v>41</v>
      </c>
      <c r="F39" s="11" t="s">
        <v>41</v>
      </c>
      <c r="G39" s="11" t="s">
        <v>41</v>
      </c>
    </row>
    <row r="40" spans="1:7" ht="32.5" customHeight="1" x14ac:dyDescent="0.2">
      <c r="A40" s="7" t="s">
        <v>101</v>
      </c>
      <c r="B40" s="11" t="s">
        <v>41</v>
      </c>
      <c r="C40" s="8">
        <v>-677604.25925254798</v>
      </c>
      <c r="D40" s="8">
        <v>-103050.05192756699</v>
      </c>
      <c r="E40" s="8">
        <v>-76391.1900520325</v>
      </c>
      <c r="F40" s="8">
        <v>-109211.83764934501</v>
      </c>
      <c r="G40" s="8">
        <v>-199337.65411377</v>
      </c>
    </row>
    <row r="41" spans="1:7" ht="32.5" customHeight="1" x14ac:dyDescent="0.2">
      <c r="A41" s="7" t="s">
        <v>102</v>
      </c>
      <c r="B41" s="11" t="s">
        <v>41</v>
      </c>
      <c r="C41" s="8">
        <v>544482.00654983497</v>
      </c>
      <c r="D41" s="8">
        <v>-701885.353684425</v>
      </c>
      <c r="E41" s="8">
        <v>-1038021.46482468</v>
      </c>
      <c r="F41" s="8">
        <v>-2353576.4563083602</v>
      </c>
      <c r="G41" s="8">
        <v>-1060113.8877868699</v>
      </c>
    </row>
    <row r="42" spans="1:7" ht="32.5" customHeight="1" x14ac:dyDescent="0.2">
      <c r="A42" s="7" t="s">
        <v>103</v>
      </c>
      <c r="B42" s="11" t="s">
        <v>41</v>
      </c>
      <c r="C42" s="8">
        <v>-128325.05440712</v>
      </c>
      <c r="D42" s="8">
        <v>-792340.39926528896</v>
      </c>
      <c r="E42" s="8">
        <v>-1116659.4545841201</v>
      </c>
      <c r="F42" s="8">
        <v>-1499515.3439044999</v>
      </c>
      <c r="G42" s="8">
        <v>-1253788.5403633099</v>
      </c>
    </row>
    <row r="43" spans="1:7" ht="25.25" customHeight="1" x14ac:dyDescent="0.2">
      <c r="A43" s="5" t="s">
        <v>104</v>
      </c>
    </row>
    <row r="44" spans="1:7" ht="32.5" customHeight="1" x14ac:dyDescent="0.2">
      <c r="A44" s="7" t="s">
        <v>105</v>
      </c>
      <c r="B44" s="11" t="s">
        <v>41</v>
      </c>
      <c r="C44" s="8">
        <v>-38377.586364746101</v>
      </c>
      <c r="D44" s="8">
        <v>-5725.0028848648099</v>
      </c>
      <c r="E44" s="8">
        <v>32578.5957574844</v>
      </c>
      <c r="F44" s="8">
        <v>-90805.348157882705</v>
      </c>
      <c r="G44" s="8">
        <v>28315.007686615001</v>
      </c>
    </row>
    <row r="45" spans="1:7" ht="45.5" customHeight="1" x14ac:dyDescent="0.2">
      <c r="A45" s="7" t="s">
        <v>106</v>
      </c>
      <c r="B45" s="8">
        <v>0</v>
      </c>
      <c r="C45" s="8">
        <v>-441342.24319458002</v>
      </c>
      <c r="D45" s="8">
        <v>-84730.042695999102</v>
      </c>
      <c r="E45" s="8">
        <v>55046.592831611597</v>
      </c>
      <c r="F45" s="8">
        <v>-487158.42187404598</v>
      </c>
      <c r="G45" s="8">
        <v>280884.87625122099</v>
      </c>
    </row>
    <row r="46" spans="1:7" ht="45.5" customHeight="1" x14ac:dyDescent="0.2">
      <c r="A46" s="7" t="s">
        <v>107</v>
      </c>
      <c r="B46" s="11" t="s">
        <v>41</v>
      </c>
      <c r="C46" s="8">
        <v>1443956.6869735699</v>
      </c>
      <c r="D46" s="8">
        <v>957220.48234939598</v>
      </c>
      <c r="E46" s="8">
        <v>856030.68852424598</v>
      </c>
      <c r="F46" s="8">
        <v>995177.53183841705</v>
      </c>
      <c r="G46" s="8">
        <v>468896.52729034401</v>
      </c>
    </row>
    <row r="47" spans="1:7" ht="45.5" customHeight="1" x14ac:dyDescent="0.2">
      <c r="A47" s="7" t="s">
        <v>108</v>
      </c>
      <c r="B47" s="8">
        <v>0</v>
      </c>
      <c r="C47" s="8">
        <v>1002614.44377899</v>
      </c>
      <c r="D47" s="8">
        <v>872490.43965339696</v>
      </c>
      <c r="E47" s="8">
        <v>911077.28135585797</v>
      </c>
      <c r="F47" s="8">
        <v>508019.10996437102</v>
      </c>
      <c r="G47" s="8">
        <v>749781.40354156506</v>
      </c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2"/>
  <sheetViews>
    <sheetView showGridLines="0" topLeftCell="A14" workbookViewId="0">
      <selection activeCell="E25" sqref="E25"/>
    </sheetView>
  </sheetViews>
  <sheetFormatPr baseColWidth="10" defaultRowHeight="15" x14ac:dyDescent="0.2"/>
  <cols>
    <col min="1" max="1" width="27.5" style="1" customWidth="1"/>
    <col min="2" max="4" width="13.5" style="2" customWidth="1"/>
    <col min="5" max="9" width="13.5" style="1" customWidth="1"/>
  </cols>
  <sheetData>
    <row r="1" spans="1:9" ht="25.25" customHeight="1" x14ac:dyDescent="0.2">
      <c r="A1" s="40" t="s">
        <v>0</v>
      </c>
      <c r="B1" s="40"/>
      <c r="C1" s="40"/>
      <c r="D1" s="36"/>
      <c r="E1" s="36"/>
      <c r="F1" s="36"/>
      <c r="G1" s="36"/>
      <c r="H1" s="36"/>
      <c r="I1" s="36"/>
    </row>
    <row r="2" spans="1:9" ht="14.5" customHeight="1" x14ac:dyDescent="0.2">
      <c r="A2" s="39" t="s">
        <v>109</v>
      </c>
      <c r="B2" s="39"/>
      <c r="C2" s="39"/>
      <c r="D2" s="36"/>
      <c r="E2" s="36"/>
      <c r="F2" s="36"/>
      <c r="G2" s="36"/>
      <c r="H2" s="36"/>
      <c r="I2" s="36"/>
    </row>
    <row r="3" spans="1:9" ht="14.5" customHeight="1" x14ac:dyDescent="0.2">
      <c r="A3" s="36"/>
      <c r="B3" s="36"/>
      <c r="C3" s="36"/>
      <c r="D3" s="36"/>
      <c r="E3" s="36"/>
      <c r="F3" s="36"/>
      <c r="G3" s="36"/>
      <c r="H3" s="36"/>
      <c r="I3" s="36"/>
    </row>
    <row r="4" spans="1:9" ht="14.5" customHeight="1" x14ac:dyDescent="0.2"/>
    <row r="5" spans="1:9" ht="19.25" customHeight="1" x14ac:dyDescent="0.2">
      <c r="A5" s="2"/>
      <c r="B5" s="14">
        <v>42004</v>
      </c>
      <c r="C5" s="14">
        <v>42369</v>
      </c>
      <c r="D5" s="14">
        <v>42735</v>
      </c>
      <c r="E5" s="3">
        <v>43100</v>
      </c>
      <c r="F5" s="3">
        <v>43465</v>
      </c>
      <c r="G5" s="3">
        <v>43830</v>
      </c>
      <c r="H5" s="3">
        <v>44196</v>
      </c>
      <c r="I5" s="3">
        <v>44561</v>
      </c>
    </row>
    <row r="6" spans="1:9" ht="19.25" customHeight="1" x14ac:dyDescent="0.2">
      <c r="A6" s="2"/>
      <c r="B6" s="15" t="s">
        <v>148</v>
      </c>
      <c r="C6" s="15" t="s">
        <v>148</v>
      </c>
      <c r="D6" s="15" t="s">
        <v>148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</row>
    <row r="7" spans="1:9" ht="19.25" customHeight="1" x14ac:dyDescent="0.2">
      <c r="A7" s="2"/>
      <c r="B7" s="15" t="s">
        <v>9</v>
      </c>
      <c r="C7" s="15" t="s">
        <v>9</v>
      </c>
      <c r="D7" s="15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</row>
    <row r="8" spans="1:9" ht="19.25" customHeight="1" x14ac:dyDescent="0.2">
      <c r="A8" s="2"/>
      <c r="B8" s="15" t="s">
        <v>149</v>
      </c>
      <c r="C8" s="15" t="s">
        <v>149</v>
      </c>
      <c r="D8" s="15" t="s">
        <v>149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</row>
    <row r="9" spans="1:9" ht="19.25" customHeight="1" x14ac:dyDescent="0.2">
      <c r="A9" s="2"/>
      <c r="D9" s="16">
        <v>1.0541</v>
      </c>
      <c r="E9" s="4" t="s">
        <v>12</v>
      </c>
      <c r="F9" s="4" t="s">
        <v>12</v>
      </c>
      <c r="G9" s="4" t="s">
        <v>12</v>
      </c>
      <c r="H9" s="4" t="s">
        <v>12</v>
      </c>
      <c r="I9" s="4" t="s">
        <v>12</v>
      </c>
    </row>
    <row r="10" spans="1:9" ht="19.25" customHeight="1" x14ac:dyDescent="0.2">
      <c r="A10" s="2"/>
      <c r="E10" s="4" t="s">
        <v>13</v>
      </c>
      <c r="F10" s="4" t="s">
        <v>13</v>
      </c>
      <c r="G10" s="4" t="s">
        <v>13</v>
      </c>
      <c r="H10" s="4" t="s">
        <v>13</v>
      </c>
      <c r="I10" s="4" t="s">
        <v>13</v>
      </c>
    </row>
    <row r="11" spans="1:9" ht="19.25" customHeight="1" x14ac:dyDescent="0.2">
      <c r="A11" s="5" t="s">
        <v>14</v>
      </c>
      <c r="B11" s="16">
        <v>1.2141</v>
      </c>
      <c r="C11" s="16">
        <v>1.0887</v>
      </c>
      <c r="E11" s="6">
        <v>1.1993</v>
      </c>
      <c r="F11" s="6">
        <v>1.145</v>
      </c>
      <c r="G11" s="6">
        <v>1.1234</v>
      </c>
      <c r="H11" s="6">
        <v>1.2271000000000001</v>
      </c>
      <c r="I11" s="6">
        <v>1.1326000000000001</v>
      </c>
    </row>
    <row r="12" spans="1:9" ht="25.25" customHeight="1" x14ac:dyDescent="0.2"/>
    <row r="13" spans="1:9" ht="25.25" customHeight="1" x14ac:dyDescent="0.2">
      <c r="A13" s="5" t="s">
        <v>110</v>
      </c>
    </row>
    <row r="14" spans="1:9" ht="32.5" customHeight="1" x14ac:dyDescent="0.2">
      <c r="A14" s="7" t="s">
        <v>111</v>
      </c>
      <c r="B14" s="13">
        <v>4.0179999999999998</v>
      </c>
      <c r="C14" s="13">
        <v>-2.746</v>
      </c>
      <c r="D14" s="13">
        <v>2.2360000000000002</v>
      </c>
      <c r="E14" s="13">
        <v>4.9080000000000004</v>
      </c>
      <c r="F14" s="13">
        <v>6.6660000000000004</v>
      </c>
      <c r="G14" s="13">
        <v>8.9269999999999996</v>
      </c>
      <c r="H14" s="13">
        <v>6.65</v>
      </c>
      <c r="I14" s="13">
        <v>8.798</v>
      </c>
    </row>
    <row r="15" spans="1:9" ht="32.5" customHeight="1" x14ac:dyDescent="0.2">
      <c r="A15" s="7" t="s">
        <v>112</v>
      </c>
      <c r="B15" s="11" t="s">
        <v>41</v>
      </c>
      <c r="C15" s="11" t="s">
        <v>41</v>
      </c>
      <c r="D15" s="11" t="s">
        <v>41</v>
      </c>
      <c r="E15" s="13">
        <v>4.5490000000000004</v>
      </c>
      <c r="F15" s="13">
        <v>5.7919999999999998</v>
      </c>
      <c r="G15" s="13">
        <v>6.2729999999999997</v>
      </c>
      <c r="H15" s="13">
        <v>5.2569999999999997</v>
      </c>
      <c r="I15" s="13">
        <v>6.55</v>
      </c>
    </row>
    <row r="16" spans="1:9" ht="32.5" customHeight="1" x14ac:dyDescent="0.2">
      <c r="A16" s="7" t="s">
        <v>113</v>
      </c>
      <c r="B16" s="13">
        <v>1.8939999999999999</v>
      </c>
      <c r="C16" s="13">
        <v>-1.2869999999999999</v>
      </c>
      <c r="D16" s="13">
        <v>1.0960000000000001</v>
      </c>
      <c r="E16" s="13">
        <v>2.262</v>
      </c>
      <c r="F16" s="13">
        <v>3.3079999999999998</v>
      </c>
      <c r="G16" s="13">
        <v>3.8540000000000001</v>
      </c>
      <c r="H16" s="13">
        <v>3.3130000000000002</v>
      </c>
      <c r="I16" s="13">
        <v>4.5410000000000004</v>
      </c>
    </row>
    <row r="17" spans="1:9" ht="32.5" customHeight="1" x14ac:dyDescent="0.2">
      <c r="A17" s="7" t="s">
        <v>114</v>
      </c>
      <c r="B17" s="13">
        <v>3.5510000000000002</v>
      </c>
      <c r="C17" s="13">
        <v>-2.5710000000000002</v>
      </c>
      <c r="D17" s="13">
        <v>0.84499999999999997</v>
      </c>
      <c r="E17" s="13">
        <v>3.0539999999999998</v>
      </c>
      <c r="F17" s="13">
        <v>4.41</v>
      </c>
      <c r="G17" s="13">
        <v>4.5010000000000003</v>
      </c>
      <c r="H17" s="13">
        <v>2.9809999999999999</v>
      </c>
      <c r="I17" s="13">
        <v>6.8540000000000001</v>
      </c>
    </row>
    <row r="18" spans="1:9" ht="32.5" customHeight="1" x14ac:dyDescent="0.2">
      <c r="A18" s="7" t="s">
        <v>115</v>
      </c>
      <c r="B18" s="11" t="s">
        <v>41</v>
      </c>
      <c r="C18" s="11" t="s">
        <v>41</v>
      </c>
      <c r="D18" s="11" t="s">
        <v>41</v>
      </c>
      <c r="E18" s="13">
        <v>3.492</v>
      </c>
      <c r="F18" s="13">
        <v>4.4580000000000002</v>
      </c>
      <c r="G18" s="13">
        <v>3.9820000000000002</v>
      </c>
      <c r="H18" s="13">
        <v>3.08</v>
      </c>
      <c r="I18" s="13">
        <v>5.319</v>
      </c>
    </row>
    <row r="19" spans="1:9" ht="32.5" customHeight="1" x14ac:dyDescent="0.2">
      <c r="A19" s="7" t="s">
        <v>116</v>
      </c>
      <c r="B19" s="13">
        <v>1.6739999999999999</v>
      </c>
      <c r="C19" s="13">
        <v>-1.2050000000000001</v>
      </c>
      <c r="D19" s="13">
        <v>0.41399999999999998</v>
      </c>
      <c r="E19" s="13">
        <v>1.407</v>
      </c>
      <c r="F19" s="13">
        <v>2.1880000000000002</v>
      </c>
      <c r="G19" s="13">
        <v>1.9430000000000001</v>
      </c>
      <c r="H19" s="13">
        <v>1.4850000000000001</v>
      </c>
      <c r="I19" s="13">
        <v>3.5379999999999998</v>
      </c>
    </row>
    <row r="20" spans="1:9" ht="25.25" customHeight="1" x14ac:dyDescent="0.2">
      <c r="A20" s="7" t="s">
        <v>117</v>
      </c>
      <c r="B20" s="13">
        <v>7.633</v>
      </c>
      <c r="C20" s="13">
        <v>-6.6159999999999997</v>
      </c>
      <c r="D20" s="13">
        <v>4.1680000000000001</v>
      </c>
      <c r="E20" s="13">
        <v>7.8250000000000002</v>
      </c>
      <c r="F20" s="13">
        <v>10.728999999999999</v>
      </c>
      <c r="G20" s="13">
        <v>12.109</v>
      </c>
      <c r="H20" s="13">
        <v>10.329000000000001</v>
      </c>
      <c r="I20" s="13">
        <v>14.026999999999999</v>
      </c>
    </row>
    <row r="21" spans="1:9" ht="25.25" customHeight="1" x14ac:dyDescent="0.2">
      <c r="A21" s="7" t="s">
        <v>119</v>
      </c>
      <c r="B21" s="13">
        <v>44.496000000000002</v>
      </c>
      <c r="C21" s="13">
        <v>32.576999999999998</v>
      </c>
      <c r="D21" s="13">
        <v>40.146000000000001</v>
      </c>
      <c r="E21" s="13">
        <v>49.908000000000001</v>
      </c>
      <c r="F21" s="13">
        <v>53.151000000000003</v>
      </c>
      <c r="G21" s="13">
        <v>53.491999999999997</v>
      </c>
      <c r="H21" s="13">
        <v>53.225000000000001</v>
      </c>
      <c r="I21" s="13">
        <v>53.335000000000001</v>
      </c>
    </row>
    <row r="22" spans="1:9" ht="25.25" customHeight="1" x14ac:dyDescent="0.2">
      <c r="A22" s="7" t="s">
        <v>120</v>
      </c>
      <c r="B22" s="13">
        <v>16.888999999999999</v>
      </c>
      <c r="C22" s="11" t="s">
        <v>41</v>
      </c>
      <c r="D22" s="11" t="s">
        <v>41</v>
      </c>
      <c r="E22" s="13">
        <v>16.294</v>
      </c>
      <c r="F22" s="13">
        <v>18.727</v>
      </c>
      <c r="G22" s="13">
        <v>21.050999999999998</v>
      </c>
      <c r="H22" s="13">
        <v>20.794</v>
      </c>
      <c r="I22" s="13">
        <v>21.454000000000001</v>
      </c>
    </row>
    <row r="23" spans="1:9" ht="25.25" customHeight="1" x14ac:dyDescent="0.2">
      <c r="A23" s="7" t="s">
        <v>121</v>
      </c>
      <c r="B23" s="13">
        <v>9.2949999999999999</v>
      </c>
      <c r="C23" s="13">
        <v>-0.57999999999999996</v>
      </c>
      <c r="D23" s="13">
        <v>11.621</v>
      </c>
      <c r="E23" s="13">
        <v>10.827</v>
      </c>
      <c r="F23" s="13">
        <v>13.64</v>
      </c>
      <c r="G23" s="13">
        <v>15.018000000000001</v>
      </c>
      <c r="H23" s="13">
        <v>14.028</v>
      </c>
      <c r="I23" s="13">
        <v>15.826000000000001</v>
      </c>
    </row>
    <row r="24" spans="1:9" ht="32.5" customHeight="1" x14ac:dyDescent="0.2">
      <c r="A24" s="7" t="s">
        <v>122</v>
      </c>
      <c r="B24" s="13">
        <v>14.34</v>
      </c>
      <c r="C24" s="11" t="s">
        <v>41</v>
      </c>
      <c r="D24" s="11" t="s">
        <v>41</v>
      </c>
      <c r="E24" s="13">
        <v>10.337</v>
      </c>
      <c r="F24" s="13">
        <v>12.185</v>
      </c>
      <c r="G24" s="13">
        <v>12.138</v>
      </c>
      <c r="H24" s="13">
        <v>11.397</v>
      </c>
      <c r="I24" s="13">
        <v>16.555</v>
      </c>
    </row>
    <row r="25" spans="1:9" ht="32.5" customHeight="1" x14ac:dyDescent="0.2">
      <c r="A25" s="7" t="s">
        <v>123</v>
      </c>
      <c r="B25" s="11" t="s">
        <v>41</v>
      </c>
      <c r="C25" s="11" t="s">
        <v>41</v>
      </c>
      <c r="D25" s="11" t="s">
        <v>41</v>
      </c>
      <c r="E25" s="11" t="s">
        <v>41</v>
      </c>
      <c r="F25" s="11" t="s">
        <v>41</v>
      </c>
      <c r="G25" s="11" t="s">
        <v>41</v>
      </c>
      <c r="H25" s="13">
        <v>17.013999999999999</v>
      </c>
      <c r="I25" s="13">
        <v>11.861000000000001</v>
      </c>
    </row>
    <row r="26" spans="1:9" ht="32.5" customHeight="1" x14ac:dyDescent="0.2">
      <c r="A26" s="7" t="s">
        <v>124</v>
      </c>
      <c r="B26" s="11" t="s">
        <v>41</v>
      </c>
      <c r="C26" s="11" t="s">
        <v>41</v>
      </c>
      <c r="D26" s="11" t="s">
        <v>41</v>
      </c>
      <c r="E26" s="11" t="s">
        <v>41</v>
      </c>
      <c r="F26" s="11" t="s">
        <v>41</v>
      </c>
      <c r="G26" s="11" t="s">
        <v>41</v>
      </c>
      <c r="H26" s="13">
        <v>16.355</v>
      </c>
      <c r="I26" s="13">
        <v>8.3810000000000002</v>
      </c>
    </row>
    <row r="27" spans="1:9" ht="25.25" customHeight="1" x14ac:dyDescent="0.2"/>
    <row r="28" spans="1:9" ht="25.25" customHeight="1" x14ac:dyDescent="0.2">
      <c r="A28" s="5" t="s">
        <v>125</v>
      </c>
    </row>
    <row r="29" spans="1:9" ht="32.5" customHeight="1" x14ac:dyDescent="0.2">
      <c r="A29" s="7" t="s">
        <v>126</v>
      </c>
      <c r="B29" s="13">
        <v>0.28899999999999998</v>
      </c>
      <c r="C29" s="13">
        <v>0.221</v>
      </c>
      <c r="D29" s="13">
        <v>0.30499999999999999</v>
      </c>
      <c r="E29" s="13">
        <v>0.35699999999999998</v>
      </c>
      <c r="F29" s="13">
        <v>0.36699999999999999</v>
      </c>
      <c r="G29" s="13">
        <v>0.38100000000000001</v>
      </c>
      <c r="H29" s="13">
        <v>0.38200000000000001</v>
      </c>
      <c r="I29" s="13">
        <v>0.39700000000000002</v>
      </c>
    </row>
    <row r="30" spans="1:9" ht="25.25" customHeight="1" x14ac:dyDescent="0.2">
      <c r="A30" s="7" t="s">
        <v>127</v>
      </c>
      <c r="B30" s="11" t="s">
        <v>41</v>
      </c>
      <c r="C30" s="11" t="s">
        <v>41</v>
      </c>
      <c r="D30" s="11" t="s">
        <v>41</v>
      </c>
      <c r="E30" s="13">
        <v>2.2090000000000001</v>
      </c>
      <c r="F30" s="13">
        <v>2.7050000000000001</v>
      </c>
      <c r="G30" s="13">
        <v>3.4649999999999999</v>
      </c>
      <c r="H30" s="13">
        <v>4.0919999999999996</v>
      </c>
      <c r="I30" s="13">
        <v>6.4050000000000002</v>
      </c>
    </row>
    <row r="31" spans="1:9" ht="25.25" customHeight="1" x14ac:dyDescent="0.2">
      <c r="A31" s="7" t="s">
        <v>128</v>
      </c>
      <c r="B31" s="13">
        <v>9.798</v>
      </c>
      <c r="C31" s="13">
        <v>3.206</v>
      </c>
      <c r="D31" s="13">
        <v>8.6050000000000004</v>
      </c>
      <c r="E31" s="13">
        <v>9.1969999999999992</v>
      </c>
      <c r="F31" s="13">
        <v>9.5609999999999999</v>
      </c>
      <c r="G31" s="13">
        <v>9.782</v>
      </c>
      <c r="H31" s="13">
        <v>9.0860000000000003</v>
      </c>
      <c r="I31" s="13">
        <v>8.0289999999999999</v>
      </c>
    </row>
    <row r="32" spans="1:9" ht="32.5" customHeight="1" x14ac:dyDescent="0.2">
      <c r="A32" s="7" t="s">
        <v>129</v>
      </c>
      <c r="B32" s="12">
        <v>52.73</v>
      </c>
      <c r="C32" s="12">
        <v>67.525999999999996</v>
      </c>
      <c r="D32" s="12">
        <v>51.725000000000001</v>
      </c>
      <c r="E32" s="12">
        <v>31.149000000000001</v>
      </c>
      <c r="F32" s="12">
        <v>30.954000000000001</v>
      </c>
      <c r="G32" s="12">
        <v>29.545999999999999</v>
      </c>
      <c r="H32" s="12">
        <v>23.545000000000002</v>
      </c>
      <c r="I32" s="12">
        <v>24.888000000000002</v>
      </c>
    </row>
    <row r="33" spans="1:9" ht="25.25" customHeight="1" x14ac:dyDescent="0.2">
      <c r="A33" s="7" t="s">
        <v>130</v>
      </c>
      <c r="B33" s="12">
        <v>111.657</v>
      </c>
      <c r="C33" s="12">
        <v>103.423</v>
      </c>
      <c r="D33" s="12">
        <v>163.81899999999999</v>
      </c>
      <c r="E33" s="12">
        <v>101.93600000000001</v>
      </c>
      <c r="F33" s="12">
        <v>113.499</v>
      </c>
      <c r="G33" s="12">
        <v>116.371</v>
      </c>
      <c r="H33" s="12">
        <v>122.923</v>
      </c>
      <c r="I33" s="12">
        <v>145.72800000000001</v>
      </c>
    </row>
    <row r="34" spans="1:9" ht="32.5" customHeight="1" x14ac:dyDescent="0.2">
      <c r="A34" s="7" t="s">
        <v>131</v>
      </c>
      <c r="B34" s="11" t="s">
        <v>41</v>
      </c>
      <c r="C34" s="11" t="s">
        <v>41</v>
      </c>
      <c r="D34" s="11" t="s">
        <v>41</v>
      </c>
      <c r="E34" s="11" t="s">
        <v>41</v>
      </c>
      <c r="F34" s="11" t="s">
        <v>41</v>
      </c>
      <c r="G34" s="11" t="s">
        <v>41</v>
      </c>
      <c r="H34" s="11" t="s">
        <v>41</v>
      </c>
      <c r="I34" s="11" t="s">
        <v>41</v>
      </c>
    </row>
    <row r="35" spans="1:9" ht="32.5" customHeight="1" x14ac:dyDescent="0.2">
      <c r="A35" s="7" t="s">
        <v>132</v>
      </c>
      <c r="B35" s="11" t="s">
        <v>41</v>
      </c>
      <c r="C35" s="11" t="s">
        <v>41</v>
      </c>
      <c r="D35" s="11" t="s">
        <v>41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</row>
    <row r="36" spans="1:9" ht="25.25" customHeight="1" x14ac:dyDescent="0.2"/>
    <row r="37" spans="1:9" ht="25.25" customHeight="1" x14ac:dyDescent="0.2">
      <c r="A37" s="5" t="s">
        <v>133</v>
      </c>
    </row>
    <row r="38" spans="1:9" ht="25.25" customHeight="1" x14ac:dyDescent="0.2">
      <c r="A38" s="7" t="s">
        <v>134</v>
      </c>
      <c r="B38" s="13">
        <v>0.73799999999999999</v>
      </c>
      <c r="C38" s="13">
        <v>1.17</v>
      </c>
      <c r="D38" s="13">
        <v>0.84799999999999998</v>
      </c>
      <c r="E38" s="13">
        <v>0.84699999999999998</v>
      </c>
      <c r="F38" s="13">
        <v>0.68100000000000005</v>
      </c>
      <c r="G38" s="13">
        <v>0.64200000000000002</v>
      </c>
      <c r="H38" s="13">
        <v>0.54600000000000004</v>
      </c>
      <c r="I38" s="13">
        <v>0.57999999999999996</v>
      </c>
    </row>
    <row r="39" spans="1:9" ht="25.25" customHeight="1" x14ac:dyDescent="0.2">
      <c r="A39" s="7" t="s">
        <v>135</v>
      </c>
      <c r="B39" s="13">
        <v>0.55700000000000005</v>
      </c>
      <c r="C39" s="13">
        <v>0.65700000000000003</v>
      </c>
      <c r="D39" s="13">
        <v>0.624</v>
      </c>
      <c r="E39" s="13">
        <v>0.68200000000000005</v>
      </c>
      <c r="F39" s="13">
        <v>0.48</v>
      </c>
      <c r="G39" s="13">
        <v>0.44600000000000001</v>
      </c>
      <c r="H39" s="13">
        <v>0.32600000000000001</v>
      </c>
      <c r="I39" s="13">
        <v>0.36099999999999999</v>
      </c>
    </row>
    <row r="40" spans="1:9" ht="32.5" customHeight="1" x14ac:dyDescent="0.2">
      <c r="A40" s="7" t="s">
        <v>136</v>
      </c>
      <c r="B40" s="13">
        <v>1.2130000000000001</v>
      </c>
      <c r="C40" s="13">
        <v>1.135</v>
      </c>
      <c r="D40" s="13">
        <v>1.3149999999999999</v>
      </c>
      <c r="E40" s="13">
        <v>1.325</v>
      </c>
      <c r="F40" s="13">
        <v>1.4450000000000001</v>
      </c>
      <c r="G40" s="13">
        <v>1.073</v>
      </c>
      <c r="H40" s="13">
        <v>1.4610000000000001</v>
      </c>
      <c r="I40" s="13">
        <v>1.724</v>
      </c>
    </row>
    <row r="41" spans="1:9" ht="32.5" customHeight="1" x14ac:dyDescent="0.2">
      <c r="A41" s="7" t="s">
        <v>137</v>
      </c>
      <c r="B41" s="13">
        <v>47.13</v>
      </c>
      <c r="C41" s="13">
        <v>46.877000000000002</v>
      </c>
      <c r="D41" s="13">
        <v>49.027000000000001</v>
      </c>
      <c r="E41" s="13">
        <v>46.076999999999998</v>
      </c>
      <c r="F41" s="13">
        <v>49.618000000000002</v>
      </c>
      <c r="G41" s="13">
        <v>43.167999999999999</v>
      </c>
      <c r="H41" s="13">
        <v>49.822000000000003</v>
      </c>
      <c r="I41" s="13">
        <v>51.616</v>
      </c>
    </row>
    <row r="42" spans="1:9" ht="32.5" customHeight="1" x14ac:dyDescent="0.2">
      <c r="A42" s="7" t="s">
        <v>138</v>
      </c>
      <c r="B42" s="13">
        <v>89.141999999999996</v>
      </c>
      <c r="C42" s="13">
        <v>88.242999999999995</v>
      </c>
      <c r="D42" s="13">
        <v>96.183999999999997</v>
      </c>
      <c r="E42" s="13">
        <v>85.447999999999993</v>
      </c>
      <c r="F42" s="13">
        <v>98.484999999999999</v>
      </c>
      <c r="G42" s="13">
        <v>75.956999999999994</v>
      </c>
      <c r="H42" s="13">
        <v>99.289000000000001</v>
      </c>
      <c r="I42" s="11" t="s">
        <v>118</v>
      </c>
    </row>
    <row r="43" spans="1:9" ht="25.25" customHeight="1" x14ac:dyDescent="0.2">
      <c r="A43" s="7" t="s">
        <v>139</v>
      </c>
      <c r="B43" s="13">
        <v>82.453999999999994</v>
      </c>
      <c r="C43" s="13">
        <v>88.082999999999998</v>
      </c>
      <c r="D43" s="13">
        <v>76.028000000000006</v>
      </c>
      <c r="E43" s="13">
        <v>75.843000000000004</v>
      </c>
      <c r="F43" s="13">
        <v>69.978999999999999</v>
      </c>
      <c r="G43" s="13">
        <v>93.61</v>
      </c>
      <c r="H43" s="13">
        <v>69.19</v>
      </c>
      <c r="I43" s="13">
        <v>58.811999999999998</v>
      </c>
    </row>
    <row r="44" spans="1:9" ht="25.25" customHeight="1" x14ac:dyDescent="0.2"/>
    <row r="45" spans="1:9" ht="25.25" customHeight="1" x14ac:dyDescent="0.2">
      <c r="A45" s="5" t="s">
        <v>140</v>
      </c>
    </row>
    <row r="46" spans="1:9" ht="32.5" customHeight="1" x14ac:dyDescent="0.2">
      <c r="A46" s="7" t="s">
        <v>141</v>
      </c>
      <c r="B46" s="12">
        <v>32.995908227421801</v>
      </c>
      <c r="C46" s="12">
        <v>-31.266840539149399</v>
      </c>
      <c r="D46" s="12">
        <v>20.305335910527699</v>
      </c>
      <c r="E46" s="12">
        <v>36.234971714500197</v>
      </c>
      <c r="F46" s="12">
        <v>40.833728491371502</v>
      </c>
      <c r="G46" s="12">
        <v>44.449742878975997</v>
      </c>
      <c r="H46" s="12">
        <v>41.4972783981896</v>
      </c>
      <c r="I46" s="12">
        <v>56.8441946217728</v>
      </c>
    </row>
    <row r="47" spans="1:9" ht="32.5" customHeight="1" x14ac:dyDescent="0.2">
      <c r="A47" s="7" t="s">
        <v>142</v>
      </c>
      <c r="B47" s="12">
        <v>432.25972811816501</v>
      </c>
      <c r="C47" s="12">
        <v>472.593289630919</v>
      </c>
      <c r="D47" s="12">
        <v>487.14090647582498</v>
      </c>
      <c r="E47" s="12">
        <v>463.04181560829301</v>
      </c>
      <c r="F47" s="12">
        <v>380.581766752536</v>
      </c>
      <c r="G47" s="12">
        <v>367.06713656224298</v>
      </c>
      <c r="H47" s="12">
        <v>401.74439829737702</v>
      </c>
      <c r="I47" s="12">
        <v>405.26089879291499</v>
      </c>
    </row>
    <row r="48" spans="1:9" ht="32.5" customHeight="1" x14ac:dyDescent="0.2">
      <c r="A48" s="7" t="s">
        <v>143</v>
      </c>
      <c r="B48" s="13">
        <v>18.504999999999999</v>
      </c>
      <c r="C48" s="11" t="s">
        <v>41</v>
      </c>
      <c r="D48" s="11" t="s">
        <v>41</v>
      </c>
      <c r="E48" s="13">
        <v>15.789</v>
      </c>
      <c r="F48" s="13">
        <v>17.257000000000001</v>
      </c>
      <c r="G48" s="13">
        <v>17.681999999999999</v>
      </c>
      <c r="H48" s="13">
        <v>17.11</v>
      </c>
      <c r="I48" s="13">
        <v>16.283000000000001</v>
      </c>
    </row>
    <row r="49" spans="1:9" ht="32.5" customHeight="1" x14ac:dyDescent="0.2">
      <c r="A49" s="7" t="s">
        <v>144</v>
      </c>
      <c r="B49" s="12">
        <v>79.989550136527299</v>
      </c>
      <c r="C49" s="11" t="s">
        <v>41</v>
      </c>
      <c r="D49" s="11" t="s">
        <v>41</v>
      </c>
      <c r="E49" s="12">
        <v>73.108133907056299</v>
      </c>
      <c r="F49" s="12">
        <v>65.676625099862704</v>
      </c>
      <c r="G49" s="12">
        <v>64.904023247337506</v>
      </c>
      <c r="H49" s="12">
        <v>68.739306194812599</v>
      </c>
      <c r="I49" s="12">
        <v>65.990204867820793</v>
      </c>
    </row>
    <row r="50" spans="1:9" ht="32.5" customHeight="1" x14ac:dyDescent="0.2">
      <c r="A50" s="7" t="s">
        <v>145</v>
      </c>
      <c r="B50" s="12">
        <v>821.18876797628502</v>
      </c>
      <c r="C50" s="12">
        <v>1138.7599374900999</v>
      </c>
      <c r="D50" s="12">
        <v>907.93857335760401</v>
      </c>
      <c r="E50" s="12">
        <v>738.24323711219699</v>
      </c>
      <c r="F50" s="12">
        <v>612.56302969434705</v>
      </c>
      <c r="G50" s="12">
        <v>497.93225176626299</v>
      </c>
      <c r="H50" s="12">
        <v>624.02967532992204</v>
      </c>
      <c r="I50" s="12">
        <v>646.06726117090705</v>
      </c>
    </row>
    <row r="51" spans="1:9" ht="32.5" customHeight="1" x14ac:dyDescent="0.2">
      <c r="A51" s="7" t="s">
        <v>146</v>
      </c>
      <c r="B51" s="12">
        <v>-26.637673101750401</v>
      </c>
      <c r="C51" s="12">
        <v>100.280975330649</v>
      </c>
      <c r="D51" s="12">
        <v>-95.070142660235902</v>
      </c>
      <c r="E51" s="12">
        <v>-40.702297865094401</v>
      </c>
      <c r="F51" s="12">
        <v>-47.458500309635497</v>
      </c>
      <c r="G51" s="12">
        <v>-51.0035688769104</v>
      </c>
      <c r="H51" s="12">
        <v>-66.685583723313201</v>
      </c>
      <c r="I51" s="12">
        <v>-85.555722278230206</v>
      </c>
    </row>
    <row r="52" spans="1:9" ht="32.5" customHeight="1" x14ac:dyDescent="0.2">
      <c r="A52" s="7" t="s">
        <v>147</v>
      </c>
      <c r="B52" s="12">
        <v>1742.4035631096499</v>
      </c>
      <c r="C52" s="12">
        <v>2429.2357679070701</v>
      </c>
      <c r="D52" s="12">
        <v>1851.9027415974001</v>
      </c>
      <c r="E52" s="12">
        <v>1602.2097717337999</v>
      </c>
      <c r="F52" s="12">
        <v>1234.5492275020899</v>
      </c>
      <c r="G52" s="12">
        <v>1153.47346101485</v>
      </c>
      <c r="H52" s="12">
        <v>1252.52921815383</v>
      </c>
      <c r="I52" s="12">
        <v>1251.6721067987701</v>
      </c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3E45C-A615-1C42-B8C1-3B388BEE072E}">
  <dimension ref="F20:R45"/>
  <sheetViews>
    <sheetView tabSelected="1" topLeftCell="C35" workbookViewId="0">
      <selection activeCell="I48" sqref="I48"/>
    </sheetView>
  </sheetViews>
  <sheetFormatPr baseColWidth="10" defaultRowHeight="15" x14ac:dyDescent="0.2"/>
  <cols>
    <col min="9" max="9" width="12.33203125" bestFit="1" customWidth="1"/>
    <col min="10" max="11" width="12.1640625" bestFit="1" customWidth="1"/>
    <col min="12" max="17" width="11" bestFit="1" customWidth="1"/>
  </cols>
  <sheetData>
    <row r="20" spans="8:18" ht="16" thickBot="1" x14ac:dyDescent="0.25"/>
    <row r="21" spans="8:18" x14ac:dyDescent="0.2">
      <c r="J21" s="28"/>
      <c r="K21" s="29" t="s">
        <v>150</v>
      </c>
      <c r="L21" s="29" t="s">
        <v>151</v>
      </c>
      <c r="M21" s="30" t="s">
        <v>152</v>
      </c>
    </row>
    <row r="22" spans="8:18" x14ac:dyDescent="0.2">
      <c r="J22" s="22">
        <v>2017</v>
      </c>
      <c r="K22" s="21">
        <v>7831426.2175559998</v>
      </c>
      <c r="L22" s="21">
        <v>3908517.31133461</v>
      </c>
      <c r="M22" s="23">
        <v>381377.26449966402</v>
      </c>
    </row>
    <row r="23" spans="8:18" x14ac:dyDescent="0.2">
      <c r="J23" s="22">
        <v>2018</v>
      </c>
      <c r="K23" s="21">
        <v>7630283.8449478103</v>
      </c>
      <c r="L23" s="21">
        <v>4055592.0436382298</v>
      </c>
      <c r="M23" s="23">
        <v>541585.27290821099</v>
      </c>
    </row>
    <row r="24" spans="8:18" x14ac:dyDescent="0.2">
      <c r="J24" s="22">
        <v>2019</v>
      </c>
      <c r="K24" s="21">
        <v>7802011.9839906702</v>
      </c>
      <c r="L24" s="21">
        <v>4173430.4565191302</v>
      </c>
      <c r="M24" s="23">
        <v>476321.53797149699</v>
      </c>
    </row>
    <row r="25" spans="8:18" x14ac:dyDescent="0.2">
      <c r="J25" s="22">
        <v>2020</v>
      </c>
      <c r="K25" s="21">
        <v>8161437.4405145599</v>
      </c>
      <c r="L25" s="21">
        <v>4343931.5199851999</v>
      </c>
      <c r="M25" s="23">
        <v>377946.58422470099</v>
      </c>
    </row>
    <row r="26" spans="8:18" ht="16" thickBot="1" x14ac:dyDescent="0.25">
      <c r="J26" s="24">
        <v>2021</v>
      </c>
      <c r="K26" s="25">
        <v>7929334.75255966</v>
      </c>
      <c r="L26" s="25">
        <v>4229129.5480728103</v>
      </c>
      <c r="M26" s="26">
        <v>866439.23521041905</v>
      </c>
    </row>
    <row r="31" spans="8:18" x14ac:dyDescent="0.2">
      <c r="I31" s="18">
        <v>2021</v>
      </c>
      <c r="J31" s="18">
        <v>2020</v>
      </c>
      <c r="K31" s="18">
        <v>2019</v>
      </c>
      <c r="L31" s="18">
        <v>2018</v>
      </c>
      <c r="M31" s="18">
        <v>2017</v>
      </c>
      <c r="N31" s="18">
        <v>2016</v>
      </c>
      <c r="O31" s="18">
        <v>2015</v>
      </c>
      <c r="P31" s="18">
        <v>2014</v>
      </c>
      <c r="Q31" s="18">
        <v>2013</v>
      </c>
      <c r="R31" s="18">
        <v>2012</v>
      </c>
    </row>
    <row r="32" spans="8:18" ht="42" x14ac:dyDescent="0.2">
      <c r="H32" s="7" t="s">
        <v>114</v>
      </c>
      <c r="I32" s="11">
        <f>('[1]Profit &amp; loss account'!C26/'[1]Balance sheet'!C24)*100</f>
        <v>-78.916409832368643</v>
      </c>
      <c r="J32" s="11">
        <f>('[1]Profit &amp; loss account'!D26/'[1]Balance sheet'!D24)*100</f>
        <v>-11.893505528436535</v>
      </c>
      <c r="K32" s="11">
        <f>('[1]Profit &amp; loss account'!E26/'[1]Balance sheet'!E24)*100</f>
        <v>-57.751676775456495</v>
      </c>
      <c r="L32" s="13">
        <v>386.34500000000003</v>
      </c>
      <c r="M32" s="13">
        <v>52.929000000000002</v>
      </c>
      <c r="N32" s="13">
        <v>47.887</v>
      </c>
      <c r="O32" s="13">
        <v>47.393999999999998</v>
      </c>
      <c r="P32" s="13">
        <v>39.228000000000002</v>
      </c>
      <c r="Q32" s="13">
        <v>0.185</v>
      </c>
      <c r="R32" s="13">
        <v>27.085999999999999</v>
      </c>
    </row>
    <row r="33" spans="6:18" ht="42" x14ac:dyDescent="0.2">
      <c r="H33" s="7" t="s">
        <v>115</v>
      </c>
      <c r="I33" s="13">
        <v>20.09</v>
      </c>
      <c r="J33" s="13">
        <v>6.1980000000000004</v>
      </c>
      <c r="K33" s="13">
        <v>30.114000000000001</v>
      </c>
      <c r="L33" s="13">
        <v>25.382000000000001</v>
      </c>
      <c r="M33" s="13">
        <v>29.347000000000001</v>
      </c>
      <c r="N33" s="13">
        <v>29.686</v>
      </c>
      <c r="O33" s="13">
        <v>32.252000000000002</v>
      </c>
      <c r="P33" s="13">
        <v>27.64</v>
      </c>
      <c r="Q33" s="13">
        <v>0.59299999999999997</v>
      </c>
      <c r="R33" s="13">
        <v>23.571000000000002</v>
      </c>
    </row>
    <row r="34" spans="6:18" ht="42" x14ac:dyDescent="0.2">
      <c r="H34" s="7" t="s">
        <v>116</v>
      </c>
      <c r="I34" s="13">
        <v>13.377000000000001</v>
      </c>
      <c r="J34" s="13">
        <v>3.16</v>
      </c>
      <c r="K34" s="13">
        <v>18.727</v>
      </c>
      <c r="L34" s="13">
        <v>18.704000000000001</v>
      </c>
      <c r="M34" s="13">
        <v>20.081</v>
      </c>
      <c r="N34" s="13">
        <v>19.687000000000001</v>
      </c>
      <c r="O34" s="13">
        <v>22.207999999999998</v>
      </c>
      <c r="P34" s="13">
        <v>19.233000000000001</v>
      </c>
      <c r="Q34" s="13">
        <v>7.1999999999999995E-2</v>
      </c>
      <c r="R34" s="13">
        <v>16.835999999999999</v>
      </c>
    </row>
    <row r="35" spans="6:18" ht="28" x14ac:dyDescent="0.2">
      <c r="H35" s="7" t="s">
        <v>117</v>
      </c>
      <c r="I35" s="13">
        <v>18.434000000000001</v>
      </c>
      <c r="J35" s="13">
        <v>4.9509999999999996</v>
      </c>
      <c r="K35" s="13">
        <v>16.847999999999999</v>
      </c>
      <c r="L35" s="13">
        <v>23.382000000000001</v>
      </c>
      <c r="M35" s="13">
        <v>19.286000000000001</v>
      </c>
      <c r="N35" s="13">
        <v>19.696999999999999</v>
      </c>
      <c r="O35" s="13">
        <v>20.367999999999999</v>
      </c>
      <c r="P35" s="13">
        <v>19.21</v>
      </c>
      <c r="Q35" s="13">
        <v>-1.546</v>
      </c>
      <c r="R35" s="13">
        <v>15.509</v>
      </c>
    </row>
    <row r="36" spans="6:18" ht="28" x14ac:dyDescent="0.2">
      <c r="H36" s="7" t="s">
        <v>119</v>
      </c>
      <c r="I36" s="13">
        <v>29.31</v>
      </c>
      <c r="J36" s="13">
        <v>22.071000000000002</v>
      </c>
      <c r="K36" s="13">
        <v>28.518999999999998</v>
      </c>
      <c r="L36" s="13">
        <v>29.978999999999999</v>
      </c>
      <c r="M36" s="13">
        <v>30.870999999999999</v>
      </c>
      <c r="N36" s="13">
        <v>31.853000000000002</v>
      </c>
      <c r="O36" s="13">
        <v>31.332000000000001</v>
      </c>
      <c r="P36" s="13">
        <v>30.335999999999999</v>
      </c>
      <c r="Q36" s="13">
        <v>28.47</v>
      </c>
      <c r="R36" s="13">
        <v>26.931999999999999</v>
      </c>
    </row>
    <row r="38" spans="6:18" ht="16" thickBot="1" x14ac:dyDescent="0.25"/>
    <row r="39" spans="6:18" x14ac:dyDescent="0.2">
      <c r="H39" s="27"/>
      <c r="I39" s="31">
        <v>2017</v>
      </c>
      <c r="J39" s="31">
        <v>2018</v>
      </c>
      <c r="K39" s="31">
        <v>2019</v>
      </c>
      <c r="L39" s="31">
        <v>2020</v>
      </c>
      <c r="M39" s="32">
        <v>2021</v>
      </c>
    </row>
    <row r="40" spans="6:18" ht="42" x14ac:dyDescent="0.2">
      <c r="H40" s="34" t="s">
        <v>114</v>
      </c>
      <c r="I40" s="13">
        <v>4.9080000000000004</v>
      </c>
      <c r="J40" s="13">
        <v>6.6660000000000004</v>
      </c>
      <c r="K40" s="13">
        <v>8.9269999999999996</v>
      </c>
      <c r="L40" s="13">
        <v>6.65</v>
      </c>
      <c r="M40" s="13">
        <v>8.798</v>
      </c>
    </row>
    <row r="41" spans="6:18" ht="42" x14ac:dyDescent="0.2">
      <c r="F41" s="33"/>
      <c r="H41" s="34" t="s">
        <v>115</v>
      </c>
      <c r="I41" s="13">
        <v>4.5490000000000004</v>
      </c>
      <c r="J41" s="13">
        <v>5.7919999999999998</v>
      </c>
      <c r="K41" s="13">
        <v>6.2729999999999997</v>
      </c>
      <c r="L41" s="13">
        <v>5.2569999999999997</v>
      </c>
      <c r="M41" s="13">
        <v>6.55</v>
      </c>
    </row>
    <row r="42" spans="6:18" ht="42" x14ac:dyDescent="0.2">
      <c r="H42" s="34" t="s">
        <v>116</v>
      </c>
      <c r="I42" s="13">
        <v>2.262</v>
      </c>
      <c r="J42" s="13">
        <v>3.3079999999999998</v>
      </c>
      <c r="K42" s="13">
        <v>3.8540000000000001</v>
      </c>
      <c r="L42" s="13">
        <v>3.3130000000000002</v>
      </c>
      <c r="M42" s="13">
        <v>4.5410000000000004</v>
      </c>
    </row>
    <row r="43" spans="6:18" ht="28" x14ac:dyDescent="0.2">
      <c r="H43" s="34" t="s">
        <v>117</v>
      </c>
      <c r="I43" s="13">
        <v>7.8250000000000002</v>
      </c>
      <c r="J43" s="13">
        <v>10.728999999999999</v>
      </c>
      <c r="K43" s="13">
        <v>12.109</v>
      </c>
      <c r="L43" s="13">
        <v>10.329000000000001</v>
      </c>
      <c r="M43" s="13">
        <v>14.026999999999999</v>
      </c>
    </row>
    <row r="44" spans="6:18" ht="29" thickBot="1" x14ac:dyDescent="0.25">
      <c r="H44" s="35" t="s">
        <v>119</v>
      </c>
      <c r="I44" s="13">
        <v>49.908000000000001</v>
      </c>
      <c r="J44" s="13">
        <v>53.151000000000003</v>
      </c>
      <c r="K44" s="13">
        <v>53.491999999999997</v>
      </c>
      <c r="L44" s="13">
        <v>53.225000000000001</v>
      </c>
      <c r="M44" s="13">
        <v>53.335000000000001</v>
      </c>
    </row>
    <row r="45" spans="6:18" x14ac:dyDescent="0.2">
      <c r="I45" s="19"/>
      <c r="J45" s="19"/>
      <c r="K45" s="19"/>
      <c r="L45" s="20"/>
      <c r="M45" s="19"/>
      <c r="N45" s="19"/>
      <c r="O45" s="1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Cover</vt:lpstr>
      <vt:lpstr>Balance sheet</vt:lpstr>
      <vt:lpstr>Profit &amp; loss account</vt:lpstr>
      <vt:lpstr>Cash flow statement</vt:lpstr>
      <vt:lpstr>Global ratios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created xsi:type="dcterms:W3CDTF">2023-01-26T22:57:46Z</dcterms:created>
  <dcterms:modified xsi:type="dcterms:W3CDTF">2023-01-28T16:31:25Z</dcterms:modified>
</cp:coreProperties>
</file>